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hudba" sheetId="1" r:id="rId1"/>
    <sheet name="divadlo-tanec" sheetId="2" r:id="rId2"/>
    <sheet name="výtvarné umění" sheetId="3" r:id="rId3"/>
  </sheets>
  <calcPr calcId="145621"/>
</workbook>
</file>

<file path=xl/calcChain.xml><?xml version="1.0" encoding="utf-8"?>
<calcChain xmlns="http://schemas.openxmlformats.org/spreadsheetml/2006/main">
  <c r="F54" i="3" l="1"/>
  <c r="E54" i="3"/>
  <c r="D54" i="3"/>
  <c r="K25" i="3"/>
  <c r="K22" i="3"/>
  <c r="K13" i="3"/>
  <c r="K12" i="3"/>
  <c r="K7" i="3"/>
  <c r="K4" i="3"/>
  <c r="K24" i="3" l="1"/>
  <c r="K23" i="3"/>
  <c r="K21" i="3"/>
  <c r="K20" i="3"/>
  <c r="K19" i="3"/>
  <c r="K18" i="3"/>
  <c r="K17" i="3"/>
  <c r="K16" i="3"/>
  <c r="K15" i="3"/>
  <c r="K14" i="3"/>
  <c r="K11" i="3"/>
  <c r="K10" i="3"/>
  <c r="K9" i="3"/>
  <c r="K8" i="3"/>
  <c r="K6" i="3"/>
  <c r="K5" i="3"/>
  <c r="F24" i="2" l="1"/>
  <c r="E24" i="2"/>
  <c r="D24" i="2"/>
  <c r="F26" i="1" l="1"/>
  <c r="E26" i="1"/>
  <c r="D26" i="1"/>
</calcChain>
</file>

<file path=xl/sharedStrings.xml><?xml version="1.0" encoding="utf-8"?>
<sst xmlns="http://schemas.openxmlformats.org/spreadsheetml/2006/main" count="296" uniqueCount="251">
  <si>
    <t>jméno žadatele</t>
  </si>
  <si>
    <t>název projektu</t>
  </si>
  <si>
    <t>období realizace</t>
  </si>
  <si>
    <t>požadovaná výše stipendia</t>
  </si>
  <si>
    <t>bodové hodnocení       1-5 bodů</t>
  </si>
  <si>
    <t>Žádosti o studijní stipendium:</t>
  </si>
  <si>
    <t>Marek Švejkar</t>
  </si>
  <si>
    <t>Studium hudby v Paříži</t>
  </si>
  <si>
    <t>září 2017 - červen 2020</t>
  </si>
  <si>
    <t>Josef Javora</t>
  </si>
  <si>
    <t>Studium dirigování v Birminghamu II.</t>
  </si>
  <si>
    <t>září 2017 - červen 2018</t>
  </si>
  <si>
    <t>Petr Nekoranec</t>
  </si>
  <si>
    <t>Lindeman Young Artist Program of Metropolitan Opera NTC.</t>
  </si>
  <si>
    <t>leden 2017 - červenec 2018</t>
  </si>
  <si>
    <t>Anežka Ferencová</t>
  </si>
  <si>
    <t>Studijní pobyt na Hochschule für Musik Carl Maria von Weber</t>
  </si>
  <si>
    <t>říjen 2017 - červen 2019</t>
  </si>
  <si>
    <t>Petr Sedlák</t>
  </si>
  <si>
    <t>Studium hry na fagot na Royal College of Music London</t>
  </si>
  <si>
    <t>Jiří Trtík</t>
  </si>
  <si>
    <t>Studium hudební kompozice na Cleveland Institute of Music</t>
  </si>
  <si>
    <t>leden 2017 - květen 2019</t>
  </si>
  <si>
    <t>Václav Pálka</t>
  </si>
  <si>
    <t>Magisterské studium v JazzCampus Basel, Švýcarsko</t>
  </si>
  <si>
    <t>září 2017 - červenec 2018</t>
  </si>
  <si>
    <t>Lenka Dundrová</t>
  </si>
  <si>
    <t>Mgr. studium hudby na University of East London</t>
  </si>
  <si>
    <t>září 2017 - září 2018</t>
  </si>
  <si>
    <t>Kateřina Marešová</t>
  </si>
  <si>
    <t>Mistrovské houslové kurzy v Meadowmount School of Music, USA</t>
  </si>
  <si>
    <t>červen - srpen 2017</t>
  </si>
  <si>
    <t>Hana Melcrová</t>
  </si>
  <si>
    <t>Studium zpěvu a skladby na Berklee College of Music</t>
  </si>
  <si>
    <t>záží 2017 - červen 2021</t>
  </si>
  <si>
    <t>Žádosti o tvůrčí stipendium:</t>
  </si>
  <si>
    <t>Vít Křišťan</t>
  </si>
  <si>
    <t>Zkomponování koncertu pro klavír a jazzový orchestr</t>
  </si>
  <si>
    <t>červenec 2017 - červen 2018</t>
  </si>
  <si>
    <t>Markéta Dvořáková</t>
  </si>
  <si>
    <t>komorní opera "Zápisky pokojské"</t>
  </si>
  <si>
    <t>červenec 2017 - prosinec 2018</t>
  </si>
  <si>
    <t>Petr Vrba</t>
  </si>
  <si>
    <t>Grygar revisited - cyklus skladeb</t>
  </si>
  <si>
    <t>listopad 2017 - prosinec 2018</t>
  </si>
  <si>
    <t>Daniel Skála</t>
  </si>
  <si>
    <t>Jásel a Žané - dětská opera (hudební složka)</t>
  </si>
  <si>
    <t>únor 2017 - červen 2018</t>
  </si>
  <si>
    <t>Yvetta Ellerová</t>
  </si>
  <si>
    <t>Jásel a Žané - dětská opera (libreto)</t>
  </si>
  <si>
    <t>leden 2017 - srpen 2018</t>
  </si>
  <si>
    <t>žádosti, které neodpovídají vyhlašovacím podmínkám:</t>
  </si>
  <si>
    <t>důvod vyřazení žádosti:</t>
  </si>
  <si>
    <t>Andrea Šulcová</t>
  </si>
  <si>
    <t>První jazzová flétnistka na Kunstuniversität Graz</t>
  </si>
  <si>
    <t>leden - prosinec 2018</t>
  </si>
  <si>
    <t xml:space="preserve">žádost o stipendium až na rok 2018 </t>
  </si>
  <si>
    <t>Jan Nečaský</t>
  </si>
  <si>
    <t>The Virtuoso &amp; Belcanto Festival and Summer Academy</t>
  </si>
  <si>
    <t>červenec 2017 - srpen 2017</t>
  </si>
  <si>
    <t>délka projektu kratší než 1 měsíc</t>
  </si>
  <si>
    <t>Barbora Glosová</t>
  </si>
  <si>
    <t>celkem</t>
  </si>
  <si>
    <t>VŘ 2017 - hodnocení žádostí o stipendium v oblasti hudby</t>
  </si>
  <si>
    <t>žadatel</t>
  </si>
  <si>
    <t>bodové hodnocení 1-5 bodů</t>
  </si>
  <si>
    <t>Miřenka Čechová</t>
  </si>
  <si>
    <t>Miss AmeriKa - Deník imigranta</t>
  </si>
  <si>
    <t>březen 2017 - prosinec 2017</t>
  </si>
  <si>
    <t>Dominika Andrašková</t>
  </si>
  <si>
    <t>Rozhovory všedního dopoledne na Steinhofu - autorský scénář</t>
  </si>
  <si>
    <t>březen 2017 - srpen 2017</t>
  </si>
  <si>
    <t>Jindřiška Křivánková</t>
  </si>
  <si>
    <t>Trilogie Odpad</t>
  </si>
  <si>
    <t>Jakub Folvarčný</t>
  </si>
  <si>
    <t>Lesk a bída exekuce</t>
  </si>
  <si>
    <t>červenec 2017 - prosinec 2017</t>
  </si>
  <si>
    <t>Lukáš Večerka</t>
  </si>
  <si>
    <t>Vražda / Zábrana</t>
  </si>
  <si>
    <t>září 2017 - říjen 2018</t>
  </si>
  <si>
    <t>Karin  Kocourková</t>
  </si>
  <si>
    <t>Tanec (s)vědomí</t>
  </si>
  <si>
    <t>duben 2017 - říjen 2017</t>
  </si>
  <si>
    <t>Hana Synková</t>
  </si>
  <si>
    <t>Dědo, ta válka musela bejt hustá</t>
  </si>
  <si>
    <t>Alžběta Tichá</t>
  </si>
  <si>
    <t>Studium na univerzitě Codarts - studijní program circus Arts</t>
  </si>
  <si>
    <t>leden 2017 - prosinec 2018</t>
  </si>
  <si>
    <t>Aleš Hrdlička</t>
  </si>
  <si>
    <t>Studium na Codarts University of Arts Rotterdam (circus arts)</t>
  </si>
  <si>
    <t>leden 2017 - červen 2020</t>
  </si>
  <si>
    <t>Sára Koluchová</t>
  </si>
  <si>
    <t>Studium tance na Folkwang Universität der Künste</t>
  </si>
  <si>
    <t>říjen 2017 - srpen 2019</t>
  </si>
  <si>
    <t>Veronika Coufalová</t>
  </si>
  <si>
    <t xml:space="preserve">LCDS Contemporary Dance - studium 2. a 3. ročníku </t>
  </si>
  <si>
    <t>Lucie Hayashi</t>
  </si>
  <si>
    <t>Fenomén migrace tanečníků na příkladu Japonců v ČR</t>
  </si>
  <si>
    <t>říjen 2017 - listopad 2017</t>
  </si>
  <si>
    <t>Jana Novorytová</t>
  </si>
  <si>
    <t>Sféry okamžitosti - improvizace a instantní kompozice v tanci</t>
  </si>
  <si>
    <t>září 2017 - duben 2019</t>
  </si>
  <si>
    <t>Klára Ešnerová</t>
  </si>
  <si>
    <t>Studium na Royal Conservatoire Antwerp</t>
  </si>
  <si>
    <t>Barbora Šenoltová</t>
  </si>
  <si>
    <t>Studium světelného designu na RCSSD v Londýně</t>
  </si>
  <si>
    <t>září 2017 - červen 2019</t>
  </si>
  <si>
    <t>Zuzana Písaříková</t>
  </si>
  <si>
    <t>MA Contemporary Dance Performance</t>
  </si>
  <si>
    <t>září 2017 - srpen/září 2018</t>
  </si>
  <si>
    <t>Lukáš Karásek</t>
  </si>
  <si>
    <t>Komedie dell´arte</t>
  </si>
  <si>
    <t>srpen - září 2017</t>
  </si>
  <si>
    <t>Antonín Brinda</t>
  </si>
  <si>
    <t>Live Art and Performance Studies - Theatre Academy, Helsinki</t>
  </si>
  <si>
    <t>srpen 2017 - květen 2019</t>
  </si>
  <si>
    <t>VŘ 2017 - hodnocení žádostí o stipendium v oblasti divadla a tance</t>
  </si>
  <si>
    <t>udělená výše stipendia</t>
  </si>
  <si>
    <t>2018*</t>
  </si>
  <si>
    <t>* S ohledem na omezený rozpočet stipendijního programu se rada rozhodla nezavazovat finanční prostředky na realizaci projektů v roce 2019.</t>
  </si>
  <si>
    <t>průměr bodů 1-5 bodů</t>
  </si>
  <si>
    <t>celková výše stipendia                (2017 + 2018 + 2019)</t>
  </si>
  <si>
    <t>Igor Korpaczewski</t>
  </si>
  <si>
    <t xml:space="preserve">Příběhy se jmény </t>
  </si>
  <si>
    <t>červenec 2017 - červen 2019</t>
  </si>
  <si>
    <t>Filip Cenek</t>
  </si>
  <si>
    <t>Pohlednice (Vratké kino 2)</t>
  </si>
  <si>
    <t>červenec 2017 - říjen 2018</t>
  </si>
  <si>
    <t>Jiří Příhoda</t>
  </si>
  <si>
    <t>Jiří Příhoda, alternativa ARCHA</t>
  </si>
  <si>
    <t>duben 2017 - červenec 2018</t>
  </si>
  <si>
    <t>Marek Meduna</t>
  </si>
  <si>
    <t>Ztraceni v odpovědích</t>
  </si>
  <si>
    <t>Ladislava Gažiová</t>
  </si>
  <si>
    <t>Jdeme dlouhou cestou</t>
  </si>
  <si>
    <t>Kateřina Šedá</t>
  </si>
  <si>
    <t>Brnox II - Model revitalizace brněnského Bronxu</t>
  </si>
  <si>
    <t>leden 2017 - prosinec 2019</t>
  </si>
  <si>
    <t>Michal Cáb</t>
  </si>
  <si>
    <t>Nikdy to nebylo, pořád to je…</t>
  </si>
  <si>
    <t>Monika Houdková (Žáková)</t>
  </si>
  <si>
    <t>Nová gravitace (malba a objekt ve vzájemné vazbě)</t>
  </si>
  <si>
    <t>červen 2017 - prosinec 2018</t>
  </si>
  <si>
    <t>Tomáš Roubal</t>
  </si>
  <si>
    <t>Café Böhmen</t>
  </si>
  <si>
    <t>Ludmila Smejkalová</t>
  </si>
  <si>
    <t>Střepy textur</t>
  </si>
  <si>
    <t>Petra Svoboda Herotová</t>
  </si>
  <si>
    <t>Přepravka Mondrian, Placka Hirst, Red-Green-Blue a jiné příběhy</t>
  </si>
  <si>
    <t>duben 2017 - prosinec 2018</t>
  </si>
  <si>
    <t>Markéta Jonášová</t>
  </si>
  <si>
    <t>Studium oboru Mres: Exhibition Studies na Central Saint Martins</t>
  </si>
  <si>
    <t>leden 2017 - červen 2018</t>
  </si>
  <si>
    <t>Milena Dopitová</t>
  </si>
  <si>
    <t>"Manuál esencí", soubor obrazů a kreseb</t>
  </si>
  <si>
    <t>červene 2017 - duben 2018</t>
  </si>
  <si>
    <t>Jakub Jansa</t>
  </si>
  <si>
    <t>Spiritual Fitness</t>
  </si>
  <si>
    <t>leden 2017 - prosinec 2017</t>
  </si>
  <si>
    <t>Adéla Součková</t>
  </si>
  <si>
    <t>Epos 2.0/ O zemi a dětech racionality</t>
  </si>
  <si>
    <t>Martina Holá</t>
  </si>
  <si>
    <t>Teorie Modelů</t>
  </si>
  <si>
    <t>červenec 2017 - listopad 2018</t>
  </si>
  <si>
    <t>Tomáš Uhnák</t>
  </si>
  <si>
    <t>Kultura gastro-diplomacie</t>
  </si>
  <si>
    <t>Pavel Humhal</t>
  </si>
  <si>
    <t>Benefit</t>
  </si>
  <si>
    <t>duben 2017 - srpen 2018</t>
  </si>
  <si>
    <t>Ivan Pinkava</t>
  </si>
  <si>
    <t>Podvratnost fotografie při zkoumání času</t>
  </si>
  <si>
    <t>Břetislav Malý</t>
  </si>
  <si>
    <t>Malba uvažující jako svobodné médium</t>
  </si>
  <si>
    <t>srpen 2017 - červen 2019</t>
  </si>
  <si>
    <t>Darina Alster</t>
  </si>
  <si>
    <t>Theatrum Mundi</t>
  </si>
  <si>
    <t>Nina Fránková</t>
  </si>
  <si>
    <t>Pipiny</t>
  </si>
  <si>
    <t>Jiří Sozanský</t>
  </si>
  <si>
    <t>Fragmenty paměti</t>
  </si>
  <si>
    <t>srpen 2017 - prosinec 2019</t>
  </si>
  <si>
    <t>Juliana Höschlová</t>
  </si>
  <si>
    <t>Bulimická společnost</t>
  </si>
  <si>
    <t>Šárka Zahálková</t>
  </si>
  <si>
    <t>Tišení</t>
  </si>
  <si>
    <t>Patrik Antczak</t>
  </si>
  <si>
    <t>ZOZ</t>
  </si>
  <si>
    <t>Jiří Matějů</t>
  </si>
  <si>
    <t>Sedm zastavení</t>
  </si>
  <si>
    <t>květen 2017 - květen 2018</t>
  </si>
  <si>
    <t>Kristýna Kužvartová</t>
  </si>
  <si>
    <t>Místa paměti - umělecká tvorba v krajině a opuštěných objektech</t>
  </si>
  <si>
    <t>Miloslava Preslová</t>
  </si>
  <si>
    <t>V krajině snů</t>
  </si>
  <si>
    <t>červen 2017 - srpen 2018</t>
  </si>
  <si>
    <t>Jonáš Mlejnek</t>
  </si>
  <si>
    <t>Video esej a instalace, objektově orientovaná ontologie</t>
  </si>
  <si>
    <t>Kamila Zemková</t>
  </si>
  <si>
    <t>Zhmotnění</t>
  </si>
  <si>
    <t>Patrik Hábl</t>
  </si>
  <si>
    <t>Krajiny Hangzhou</t>
  </si>
  <si>
    <t>Libuše Jarcovjáková</t>
  </si>
  <si>
    <t>Příběhy a příbytky</t>
  </si>
  <si>
    <t>duben 2017 - březen 2019</t>
  </si>
  <si>
    <t>Eliška Šárková</t>
  </si>
  <si>
    <t>Landscape clouds II.</t>
  </si>
  <si>
    <t>v září 2017</t>
  </si>
  <si>
    <t>Magdaléna Manderlová</t>
  </si>
  <si>
    <t>Mgr. studium na Trondheim Academy of Fine Arts</t>
  </si>
  <si>
    <t>Marie Šeborová</t>
  </si>
  <si>
    <t>Tři Grácie</t>
  </si>
  <si>
    <t>říjen 2017 - červen 2018</t>
  </si>
  <si>
    <t>Karolína Juříková</t>
  </si>
  <si>
    <t>Life After</t>
  </si>
  <si>
    <t>Zuzana Kalhousová Pernicová</t>
  </si>
  <si>
    <t>Didaktické přístupy ve výuce současného umění mezi kulturami</t>
  </si>
  <si>
    <t>září 2017 - únor 2018</t>
  </si>
  <si>
    <t>Kateřina Komm</t>
  </si>
  <si>
    <t>Studijní stáž v ateliéru prof. Phyllidy Barlow</t>
  </si>
  <si>
    <t>září 2017 - prosinec 2017</t>
  </si>
  <si>
    <t>Kryštof Kaplan</t>
  </si>
  <si>
    <t>Série homo-reaktivních soch</t>
  </si>
  <si>
    <t>Petr Polák</t>
  </si>
  <si>
    <t>Stavba povolena</t>
  </si>
  <si>
    <t>květen 2017 - listopad 2017</t>
  </si>
  <si>
    <t>Dita Pepe</t>
  </si>
  <si>
    <t>Intimita - australské ženy</t>
  </si>
  <si>
    <t>květen-prosinec 2017/ duben 2019</t>
  </si>
  <si>
    <t>Čeněk Folk</t>
  </si>
  <si>
    <t>Evák</t>
  </si>
  <si>
    <t>Kristina Malovaná</t>
  </si>
  <si>
    <t>Blesky/ fulgurit</t>
  </si>
  <si>
    <t>Simona Blahutová</t>
  </si>
  <si>
    <t>Valkýra, cyklus velkoformátových obrazů</t>
  </si>
  <si>
    <t>Kristina Vašíčková</t>
  </si>
  <si>
    <t>Krize intuice</t>
  </si>
  <si>
    <t>Daniel Plavecký</t>
  </si>
  <si>
    <t>Vytvoření typografické instalace ve veřejném prostoru</t>
  </si>
  <si>
    <t>Šimon Prokop</t>
  </si>
  <si>
    <t>PET(m)use</t>
  </si>
  <si>
    <t>duben 2017 - prosinec 2017</t>
  </si>
  <si>
    <t>Milan Polián</t>
  </si>
  <si>
    <t>Kované sousoší poutníků</t>
  </si>
  <si>
    <t>květen 2017 - prosinec 2017</t>
  </si>
  <si>
    <t>Jan Schejbal</t>
  </si>
  <si>
    <t>Magie velkoměst</t>
  </si>
  <si>
    <t>květen 2017 - únor 2019</t>
  </si>
  <si>
    <t>VŘ 2017 - hodnocení žádostí o stipendium v oblasti výtvarného umění</t>
  </si>
  <si>
    <t xml:space="preserve">požadavky celkem </t>
  </si>
  <si>
    <t>přidělená stipendia celkem</t>
  </si>
  <si>
    <t>Projekty jsou řazeny primárně podle bodového hodnocení, sekundárně pak abecedně podle příjmení žadatele.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</si>
</sst>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right"/>
    </xf>
    <xf numFmtId="3" fontId="0" fillId="0" borderId="0" xfId="0" applyNumberFormat="1"/>
    <xf numFmtId="0" fontId="0" fillId="0" borderId="1" xfId="0" applyFill="1" applyBorder="1"/>
    <xf numFmtId="3" fontId="0" fillId="0" borderId="1" xfId="0" applyNumberFormat="1" applyFill="1" applyBorder="1"/>
    <xf numFmtId="3" fontId="3" fillId="0" borderId="1" xfId="0" applyNumberFormat="1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0" fillId="0" borderId="8" xfId="0" applyFill="1" applyBorder="1"/>
    <xf numFmtId="3" fontId="0" fillId="0" borderId="8" xfId="0" applyNumberForma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/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3" fillId="0" borderId="11" xfId="0" applyNumberFormat="1" applyFont="1" applyBorder="1"/>
    <xf numFmtId="3" fontId="3" fillId="0" borderId="13" xfId="0" applyNumberFormat="1" applyFont="1" applyBorder="1"/>
    <xf numFmtId="0" fontId="0" fillId="0" borderId="14" xfId="0" applyFill="1" applyBorder="1"/>
    <xf numFmtId="3" fontId="3" fillId="0" borderId="1" xfId="0" applyNumberFormat="1" applyFont="1" applyBorder="1"/>
    <xf numFmtId="3" fontId="3" fillId="0" borderId="15" xfId="0" applyNumberFormat="1" applyFont="1" applyBorder="1"/>
    <xf numFmtId="0" fontId="2" fillId="0" borderId="14" xfId="0" applyFont="1" applyFill="1" applyBorder="1"/>
    <xf numFmtId="0" fontId="3" fillId="0" borderId="15" xfId="0" applyFont="1" applyBorder="1"/>
    <xf numFmtId="0" fontId="2" fillId="0" borderId="16" xfId="0" applyFont="1" applyFill="1" applyBorder="1"/>
    <xf numFmtId="0" fontId="2" fillId="0" borderId="17" xfId="0" applyFont="1" applyFill="1" applyBorder="1"/>
    <xf numFmtId="3" fontId="2" fillId="0" borderId="17" xfId="0" applyNumberFormat="1" applyFont="1" applyFill="1" applyBorder="1"/>
    <xf numFmtId="3" fontId="3" fillId="0" borderId="17" xfId="0" applyNumberFormat="1" applyFont="1" applyBorder="1"/>
    <xf numFmtId="3" fontId="3" fillId="0" borderId="19" xfId="0" applyNumberFormat="1" applyFont="1" applyBorder="1"/>
    <xf numFmtId="0" fontId="2" fillId="0" borderId="8" xfId="0" applyFont="1" applyFill="1" applyBorder="1"/>
    <xf numFmtId="3" fontId="2" fillId="0" borderId="8" xfId="0" applyNumberFormat="1" applyFont="1" applyFill="1" applyBorder="1"/>
    <xf numFmtId="0" fontId="4" fillId="0" borderId="8" xfId="0" applyFont="1" applyBorder="1"/>
    <xf numFmtId="3" fontId="4" fillId="0" borderId="8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8" xfId="0" applyBorder="1"/>
    <xf numFmtId="3" fontId="0" fillId="0" borderId="8" xfId="0" applyNumberFormat="1" applyBorder="1"/>
    <xf numFmtId="0" fontId="0" fillId="0" borderId="8" xfId="0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0" fillId="0" borderId="17" xfId="0" applyFill="1" applyBorder="1"/>
    <xf numFmtId="3" fontId="0" fillId="0" borderId="17" xfId="0" applyNumberFormat="1" applyFill="1" applyBorder="1"/>
    <xf numFmtId="3" fontId="3" fillId="0" borderId="17" xfId="0" applyNumberFormat="1" applyFont="1" applyFill="1" applyBorder="1"/>
    <xf numFmtId="0" fontId="0" fillId="0" borderId="20" xfId="0" applyFill="1" applyBorder="1"/>
    <xf numFmtId="0" fontId="0" fillId="0" borderId="22" xfId="0" applyFill="1" applyBorder="1"/>
    <xf numFmtId="3" fontId="0" fillId="0" borderId="22" xfId="0" applyNumberFormat="1" applyFill="1" applyBorder="1"/>
    <xf numFmtId="3" fontId="3" fillId="0" borderId="22" xfId="0" applyNumberFormat="1" applyFont="1" applyBorder="1"/>
    <xf numFmtId="3" fontId="0" fillId="0" borderId="23" xfId="0" applyNumberFormat="1" applyBorder="1"/>
    <xf numFmtId="0" fontId="0" fillId="0" borderId="0" xfId="0" applyFill="1"/>
    <xf numFmtId="0" fontId="8" fillId="0" borderId="0" xfId="0" applyFont="1"/>
    <xf numFmtId="0" fontId="10" fillId="0" borderId="1" xfId="0" applyFont="1" applyFill="1" applyBorder="1"/>
    <xf numFmtId="3" fontId="10" fillId="0" borderId="1" xfId="0" applyNumberFormat="1" applyFont="1" applyFill="1" applyBorder="1"/>
    <xf numFmtId="0" fontId="3" fillId="0" borderId="1" xfId="0" applyFont="1" applyBorder="1"/>
    <xf numFmtId="3" fontId="0" fillId="0" borderId="15" xfId="0" applyNumberFormat="1" applyBorder="1" applyAlignment="1">
      <alignment horizontal="center"/>
    </xf>
    <xf numFmtId="0" fontId="3" fillId="0" borderId="1" xfId="0" applyFont="1" applyFill="1" applyBorder="1"/>
    <xf numFmtId="0" fontId="10" fillId="0" borderId="17" xfId="0" applyFont="1" applyFill="1" applyBorder="1"/>
    <xf numFmtId="3" fontId="10" fillId="0" borderId="17" xfId="0" applyNumberFormat="1" applyFont="1" applyFill="1" applyBorder="1"/>
    <xf numFmtId="0" fontId="3" fillId="0" borderId="17" xfId="0" applyFont="1" applyBorder="1"/>
    <xf numFmtId="3" fontId="0" fillId="0" borderId="19" xfId="0" applyNumberFormat="1" applyBorder="1" applyAlignment="1">
      <alignment horizontal="center"/>
    </xf>
    <xf numFmtId="17" fontId="0" fillId="0" borderId="1" xfId="0" applyNumberFormat="1" applyFill="1" applyBorder="1"/>
    <xf numFmtId="0" fontId="7" fillId="0" borderId="1" xfId="0" applyFont="1" applyFill="1" applyBorder="1"/>
    <xf numFmtId="0" fontId="12" fillId="0" borderId="0" xfId="0" applyFont="1" applyFill="1" applyAlignment="1">
      <alignment horizontal="right"/>
    </xf>
    <xf numFmtId="3" fontId="12" fillId="0" borderId="0" xfId="0" applyNumberFormat="1" applyFont="1"/>
    <xf numFmtId="3" fontId="3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0" fillId="3" borderId="1" xfId="0" applyNumberForma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0" xfId="0" applyNumberFormat="1"/>
    <xf numFmtId="164" fontId="0" fillId="4" borderId="22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0" fillId="0" borderId="8" xfId="0" applyFont="1" applyFill="1" applyBorder="1"/>
    <xf numFmtId="3" fontId="10" fillId="0" borderId="8" xfId="0" applyNumberFormat="1" applyFont="1" applyFill="1" applyBorder="1"/>
    <xf numFmtId="0" fontId="0" fillId="2" borderId="1" xfId="0" applyFill="1" applyBorder="1" applyAlignment="1">
      <alignment vertical="center" wrapText="1"/>
    </xf>
    <xf numFmtId="3" fontId="3" fillId="0" borderId="8" xfId="0" applyNumberFormat="1" applyFont="1" applyBorder="1"/>
    <xf numFmtId="3" fontId="0" fillId="0" borderId="24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3" fontId="13" fillId="0" borderId="0" xfId="0" applyNumberFormat="1" applyFont="1"/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B30" sqref="B30"/>
    </sheetView>
  </sheetViews>
  <sheetFormatPr defaultRowHeight="15" x14ac:dyDescent="0.25"/>
  <cols>
    <col min="1" max="1" width="20.28515625" customWidth="1"/>
    <col min="2" max="2" width="64.28515625" customWidth="1"/>
    <col min="3" max="3" width="27.7109375" customWidth="1"/>
    <col min="6" max="6" width="9.140625" customWidth="1"/>
    <col min="8" max="8" width="11.42578125" customWidth="1"/>
  </cols>
  <sheetData>
    <row r="1" spans="1:11" ht="37.5" customHeight="1" x14ac:dyDescent="0.25">
      <c r="A1" s="109" t="s">
        <v>63</v>
      </c>
      <c r="B1" s="109"/>
      <c r="C1" s="109"/>
    </row>
    <row r="2" spans="1:11" s="2" customFormat="1" ht="42.75" customHeight="1" x14ac:dyDescent="0.25">
      <c r="A2" s="1" t="s">
        <v>0</v>
      </c>
      <c r="B2" s="1" t="s">
        <v>1</v>
      </c>
      <c r="C2" s="1" t="s">
        <v>2</v>
      </c>
      <c r="D2" s="110" t="s">
        <v>3</v>
      </c>
      <c r="E2" s="110"/>
      <c r="F2" s="110"/>
      <c r="G2" s="110"/>
      <c r="H2" s="110" t="s">
        <v>4</v>
      </c>
      <c r="I2" s="110" t="s">
        <v>117</v>
      </c>
      <c r="J2" s="110"/>
      <c r="K2" s="110"/>
    </row>
    <row r="3" spans="1:11" s="2" customFormat="1" ht="21" customHeight="1" x14ac:dyDescent="0.25">
      <c r="A3" s="107" t="s">
        <v>5</v>
      </c>
      <c r="B3" s="108"/>
      <c r="C3" s="3"/>
      <c r="D3" s="4">
        <v>2017</v>
      </c>
      <c r="E3" s="4">
        <v>2018</v>
      </c>
      <c r="F3" s="4">
        <v>2019</v>
      </c>
      <c r="G3" s="4">
        <v>2020</v>
      </c>
      <c r="H3" s="110"/>
      <c r="I3" s="5">
        <v>2017</v>
      </c>
      <c r="J3" s="5">
        <v>2018</v>
      </c>
      <c r="K3" s="5">
        <v>2019</v>
      </c>
    </row>
    <row r="4" spans="1:11" x14ac:dyDescent="0.25">
      <c r="A4" s="6" t="s">
        <v>6</v>
      </c>
      <c r="B4" s="6" t="s">
        <v>7</v>
      </c>
      <c r="C4" s="6" t="s">
        <v>8</v>
      </c>
      <c r="D4" s="7">
        <v>250000</v>
      </c>
      <c r="E4" s="7">
        <v>250000</v>
      </c>
      <c r="F4" s="7">
        <v>250000</v>
      </c>
      <c r="G4" s="6"/>
      <c r="H4" s="86">
        <v>4.8</v>
      </c>
      <c r="I4" s="8">
        <v>110000</v>
      </c>
      <c r="J4" s="9">
        <v>100000</v>
      </c>
      <c r="K4" s="9">
        <v>100000</v>
      </c>
    </row>
    <row r="5" spans="1:11" x14ac:dyDescent="0.25">
      <c r="A5" s="6" t="s">
        <v>9</v>
      </c>
      <c r="B5" s="6" t="s">
        <v>10</v>
      </c>
      <c r="C5" s="6" t="s">
        <v>11</v>
      </c>
      <c r="D5" s="7">
        <v>120000</v>
      </c>
      <c r="E5" s="7">
        <v>120000</v>
      </c>
      <c r="F5" s="7"/>
      <c r="G5" s="7"/>
      <c r="H5" s="86">
        <v>4.4000000000000004</v>
      </c>
      <c r="I5" s="10">
        <v>70000</v>
      </c>
      <c r="J5" s="8">
        <v>60000</v>
      </c>
      <c r="K5" s="11"/>
    </row>
    <row r="6" spans="1:11" x14ac:dyDescent="0.25">
      <c r="A6" s="6" t="s">
        <v>12</v>
      </c>
      <c r="B6" s="6" t="s">
        <v>13</v>
      </c>
      <c r="C6" s="6" t="s">
        <v>14</v>
      </c>
      <c r="D6" s="7">
        <v>100000</v>
      </c>
      <c r="E6" s="7">
        <v>100000</v>
      </c>
      <c r="F6" s="7"/>
      <c r="G6" s="7"/>
      <c r="H6" s="86">
        <v>4.4000000000000004</v>
      </c>
      <c r="I6" s="10">
        <v>100000</v>
      </c>
      <c r="J6" s="9">
        <v>100000</v>
      </c>
      <c r="K6" s="9"/>
    </row>
    <row r="7" spans="1:11" s="14" customFormat="1" x14ac:dyDescent="0.25">
      <c r="A7" s="12" t="s">
        <v>15</v>
      </c>
      <c r="B7" s="12" t="s">
        <v>16</v>
      </c>
      <c r="C7" s="12" t="s">
        <v>17</v>
      </c>
      <c r="D7" s="13">
        <v>64000</v>
      </c>
      <c r="E7" s="13">
        <v>230000</v>
      </c>
      <c r="F7" s="13">
        <v>125000</v>
      </c>
      <c r="G7" s="12"/>
      <c r="H7" s="87">
        <v>4.2</v>
      </c>
      <c r="I7" s="10">
        <v>60000</v>
      </c>
      <c r="J7" s="9">
        <v>60000</v>
      </c>
      <c r="K7" s="9">
        <v>60000</v>
      </c>
    </row>
    <row r="8" spans="1:11" x14ac:dyDescent="0.25">
      <c r="A8" s="6" t="s">
        <v>18</v>
      </c>
      <c r="B8" s="6" t="s">
        <v>19</v>
      </c>
      <c r="C8" s="6" t="s">
        <v>8</v>
      </c>
      <c r="D8" s="7">
        <v>300000</v>
      </c>
      <c r="E8" s="7">
        <v>200000</v>
      </c>
      <c r="F8" s="7">
        <v>200000</v>
      </c>
      <c r="G8" s="6"/>
      <c r="H8" s="86">
        <v>4</v>
      </c>
      <c r="I8" s="10">
        <v>100000</v>
      </c>
      <c r="J8" s="9">
        <v>100000</v>
      </c>
      <c r="K8" s="9">
        <v>100000</v>
      </c>
    </row>
    <row r="9" spans="1:11" x14ac:dyDescent="0.25">
      <c r="A9" s="6" t="s">
        <v>20</v>
      </c>
      <c r="B9" s="6" t="s">
        <v>21</v>
      </c>
      <c r="C9" s="6" t="s">
        <v>22</v>
      </c>
      <c r="D9" s="7">
        <v>150000</v>
      </c>
      <c r="E9" s="7">
        <v>150000</v>
      </c>
      <c r="F9" s="7">
        <v>150000</v>
      </c>
      <c r="G9" s="6"/>
      <c r="H9" s="86">
        <v>3.8</v>
      </c>
      <c r="I9" s="10">
        <v>100000</v>
      </c>
      <c r="J9" s="9">
        <v>80000</v>
      </c>
      <c r="K9" s="9"/>
    </row>
    <row r="10" spans="1:11" x14ac:dyDescent="0.25">
      <c r="A10" s="6" t="s">
        <v>23</v>
      </c>
      <c r="B10" s="6" t="s">
        <v>24</v>
      </c>
      <c r="C10" s="6" t="s">
        <v>25</v>
      </c>
      <c r="D10" s="7">
        <v>94000</v>
      </c>
      <c r="E10" s="7">
        <v>135000</v>
      </c>
      <c r="F10" s="6"/>
      <c r="G10" s="6"/>
      <c r="H10" s="86">
        <v>3.2</v>
      </c>
      <c r="I10" s="10">
        <v>50000</v>
      </c>
      <c r="J10" s="9">
        <v>50000</v>
      </c>
      <c r="K10" s="9"/>
    </row>
    <row r="11" spans="1:11" ht="15.75" thickBot="1" x14ac:dyDescent="0.3">
      <c r="A11" s="56" t="s">
        <v>26</v>
      </c>
      <c r="B11" s="56" t="s">
        <v>27</v>
      </c>
      <c r="C11" s="56" t="s">
        <v>28</v>
      </c>
      <c r="D11" s="57">
        <v>186000</v>
      </c>
      <c r="E11" s="57">
        <v>360000</v>
      </c>
      <c r="F11" s="57"/>
      <c r="G11" s="56"/>
      <c r="H11" s="88">
        <v>3.2</v>
      </c>
      <c r="I11" s="58">
        <v>50000</v>
      </c>
      <c r="J11" s="59">
        <v>50000</v>
      </c>
      <c r="K11" s="59"/>
    </row>
    <row r="12" spans="1:11" x14ac:dyDescent="0.25">
      <c r="A12" s="53" t="s">
        <v>29</v>
      </c>
      <c r="B12" s="53" t="s">
        <v>30</v>
      </c>
      <c r="C12" s="53" t="s">
        <v>31</v>
      </c>
      <c r="D12" s="54">
        <v>100000</v>
      </c>
      <c r="E12" s="54"/>
      <c r="F12" s="54"/>
      <c r="G12" s="53"/>
      <c r="H12" s="89"/>
      <c r="I12" s="55"/>
      <c r="J12" s="55"/>
      <c r="K12" s="55"/>
    </row>
    <row r="13" spans="1:11" x14ac:dyDescent="0.25">
      <c r="A13" s="6" t="s">
        <v>32</v>
      </c>
      <c r="B13" s="6" t="s">
        <v>33</v>
      </c>
      <c r="C13" s="6" t="s">
        <v>34</v>
      </c>
      <c r="D13" s="7">
        <v>200000</v>
      </c>
      <c r="E13" s="7">
        <v>150000</v>
      </c>
      <c r="F13" s="7">
        <v>150000</v>
      </c>
      <c r="G13" s="7">
        <v>150000</v>
      </c>
      <c r="H13" s="86"/>
      <c r="I13" s="15"/>
      <c r="J13" s="15"/>
      <c r="K13" s="15"/>
    </row>
    <row r="14" spans="1:11" x14ac:dyDescent="0.25">
      <c r="D14" s="16"/>
      <c r="E14" s="16"/>
      <c r="F14" s="16"/>
      <c r="H14" s="90"/>
    </row>
    <row r="15" spans="1:11" ht="21" customHeight="1" x14ac:dyDescent="0.25">
      <c r="A15" s="107" t="s">
        <v>35</v>
      </c>
      <c r="B15" s="108"/>
      <c r="D15" s="16"/>
      <c r="E15" s="16"/>
      <c r="F15" s="16"/>
      <c r="H15" s="90"/>
    </row>
    <row r="16" spans="1:11" x14ac:dyDescent="0.25">
      <c r="A16" s="17" t="s">
        <v>36</v>
      </c>
      <c r="B16" s="17" t="s">
        <v>37</v>
      </c>
      <c r="C16" s="17" t="s">
        <v>38</v>
      </c>
      <c r="D16" s="18">
        <v>65000</v>
      </c>
      <c r="E16" s="18">
        <v>85000</v>
      </c>
      <c r="F16" s="17"/>
      <c r="G16" s="17"/>
      <c r="H16" s="87">
        <v>4.4000000000000004</v>
      </c>
      <c r="I16" s="19">
        <v>60000</v>
      </c>
      <c r="J16" s="19">
        <v>60000</v>
      </c>
      <c r="K16" s="6"/>
    </row>
    <row r="17" spans="1:11" ht="15.75" thickBot="1" x14ac:dyDescent="0.3">
      <c r="A17" s="60" t="s">
        <v>39</v>
      </c>
      <c r="B17" s="60" t="s">
        <v>40</v>
      </c>
      <c r="C17" s="60" t="s">
        <v>41</v>
      </c>
      <c r="D17" s="61">
        <v>66000</v>
      </c>
      <c r="E17" s="61">
        <v>181000</v>
      </c>
      <c r="F17" s="61"/>
      <c r="G17" s="60"/>
      <c r="H17" s="88">
        <v>3.8</v>
      </c>
      <c r="I17" s="62">
        <v>50000</v>
      </c>
      <c r="J17" s="62">
        <v>50000</v>
      </c>
      <c r="K17" s="56"/>
    </row>
    <row r="18" spans="1:11" x14ac:dyDescent="0.25">
      <c r="A18" s="25" t="s">
        <v>42</v>
      </c>
      <c r="B18" s="25" t="s">
        <v>43</v>
      </c>
      <c r="C18" s="25" t="s">
        <v>44</v>
      </c>
      <c r="D18" s="26">
        <v>24000</v>
      </c>
      <c r="E18" s="26">
        <v>144000</v>
      </c>
      <c r="F18" s="25"/>
      <c r="G18" s="25"/>
      <c r="H18" s="89"/>
      <c r="I18" s="26"/>
      <c r="J18" s="53"/>
      <c r="K18" s="53"/>
    </row>
    <row r="19" spans="1:11" x14ac:dyDescent="0.25">
      <c r="A19" s="17" t="s">
        <v>45</v>
      </c>
      <c r="B19" s="17" t="s">
        <v>46</v>
      </c>
      <c r="C19" s="17" t="s">
        <v>47</v>
      </c>
      <c r="D19" s="18">
        <v>70000</v>
      </c>
      <c r="E19" s="18">
        <v>27000</v>
      </c>
      <c r="F19" s="17"/>
      <c r="G19" s="17"/>
      <c r="H19" s="86"/>
      <c r="I19" s="18"/>
      <c r="J19" s="6"/>
      <c r="K19" s="6"/>
    </row>
    <row r="20" spans="1:11" x14ac:dyDescent="0.25">
      <c r="A20" s="17" t="s">
        <v>48</v>
      </c>
      <c r="B20" s="17" t="s">
        <v>49</v>
      </c>
      <c r="C20" s="17" t="s">
        <v>50</v>
      </c>
      <c r="D20" s="18">
        <v>50000</v>
      </c>
      <c r="E20" s="18">
        <v>23000</v>
      </c>
      <c r="F20" s="17"/>
      <c r="G20" s="17"/>
      <c r="H20" s="86"/>
      <c r="I20" s="18"/>
      <c r="J20" s="6"/>
      <c r="K20" s="6"/>
    </row>
    <row r="22" spans="1:11" x14ac:dyDescent="0.25">
      <c r="A22" s="112" t="s">
        <v>51</v>
      </c>
      <c r="B22" s="113"/>
      <c r="C22" s="114"/>
      <c r="D22" s="115"/>
      <c r="E22" s="115"/>
      <c r="F22" s="115"/>
      <c r="G22" s="116"/>
      <c r="H22" s="117" t="s">
        <v>52</v>
      </c>
      <c r="I22" s="117"/>
      <c r="J22" s="117"/>
      <c r="K22" s="117"/>
    </row>
    <row r="23" spans="1:11" x14ac:dyDescent="0.25">
      <c r="A23" s="20" t="s">
        <v>53</v>
      </c>
      <c r="B23" s="20" t="s">
        <v>54</v>
      </c>
      <c r="C23" s="20" t="s">
        <v>55</v>
      </c>
      <c r="D23" s="20"/>
      <c r="E23" s="21">
        <v>220000</v>
      </c>
      <c r="F23" s="21">
        <v>220000</v>
      </c>
      <c r="G23" s="21">
        <v>110000</v>
      </c>
      <c r="H23" s="118" t="s">
        <v>56</v>
      </c>
      <c r="I23" s="118"/>
      <c r="J23" s="118"/>
      <c r="K23" s="118"/>
    </row>
    <row r="24" spans="1:11" s="22" customFormat="1" x14ac:dyDescent="0.25">
      <c r="A24" s="20" t="s">
        <v>57</v>
      </c>
      <c r="B24" s="20" t="s">
        <v>58</v>
      </c>
      <c r="C24" s="20" t="s">
        <v>59</v>
      </c>
      <c r="D24" s="21">
        <v>43000</v>
      </c>
      <c r="E24" s="21"/>
      <c r="F24" s="20"/>
      <c r="G24" s="20"/>
      <c r="H24" s="118" t="s">
        <v>60</v>
      </c>
      <c r="I24" s="118"/>
      <c r="J24" s="118"/>
      <c r="K24" s="118"/>
    </row>
    <row r="25" spans="1:11" x14ac:dyDescent="0.25">
      <c r="A25" s="20" t="s">
        <v>61</v>
      </c>
      <c r="B25" s="20" t="s">
        <v>58</v>
      </c>
      <c r="C25" s="20" t="s">
        <v>59</v>
      </c>
      <c r="D25" s="21">
        <v>31000</v>
      </c>
      <c r="E25" s="6"/>
      <c r="F25" s="6"/>
      <c r="G25" s="6"/>
      <c r="H25" s="118" t="s">
        <v>60</v>
      </c>
      <c r="I25" s="118"/>
      <c r="J25" s="118"/>
      <c r="K25" s="118"/>
    </row>
    <row r="26" spans="1:11" ht="27" customHeight="1" x14ac:dyDescent="0.25">
      <c r="A26" s="111" t="s">
        <v>62</v>
      </c>
      <c r="B26" s="111"/>
      <c r="C26" s="111"/>
      <c r="D26" s="23">
        <f>D4+D5+D6+D7+D8+D9+D10+D11+D12+D13+D16+D17+D18+D19+D20+D24+D25</f>
        <v>1913000</v>
      </c>
      <c r="E26" s="23">
        <f>E4+E5+E6+E7+E8+E9+E10+E11+E13+E16+E17+E18+E19+E20+E23</f>
        <v>2375000</v>
      </c>
      <c r="F26" s="23">
        <f>F4+F7+F8+F9+F13+F23</f>
        <v>1095000</v>
      </c>
      <c r="G26" s="23">
        <v>260000</v>
      </c>
      <c r="H26" s="22"/>
      <c r="I26" s="24">
        <v>750000</v>
      </c>
      <c r="J26" s="24">
        <v>710000</v>
      </c>
      <c r="K26" s="22"/>
    </row>
    <row r="28" spans="1:11" x14ac:dyDescent="0.25">
      <c r="A28" t="s">
        <v>250</v>
      </c>
    </row>
  </sheetData>
  <mergeCells count="13">
    <mergeCell ref="A26:C26"/>
    <mergeCell ref="A22:B22"/>
    <mergeCell ref="C22:G22"/>
    <mergeCell ref="H22:K22"/>
    <mergeCell ref="H23:K23"/>
    <mergeCell ref="H24:K24"/>
    <mergeCell ref="H25:K25"/>
    <mergeCell ref="A15:B15"/>
    <mergeCell ref="A1:C1"/>
    <mergeCell ref="D2:G2"/>
    <mergeCell ref="H2:H3"/>
    <mergeCell ref="I2:K2"/>
    <mergeCell ref="A3:B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D28" sqref="D28"/>
    </sheetView>
  </sheetViews>
  <sheetFormatPr defaultRowHeight="15" x14ac:dyDescent="0.25"/>
  <cols>
    <col min="1" max="1" width="22.42578125" customWidth="1"/>
    <col min="2" max="2" width="56" customWidth="1"/>
    <col min="3" max="3" width="27.42578125" customWidth="1"/>
    <col min="4" max="6" width="9.140625" customWidth="1"/>
    <col min="7" max="7" width="10.5703125" style="52" customWidth="1"/>
    <col min="8" max="9" width="10.7109375" customWidth="1"/>
  </cols>
  <sheetData>
    <row r="1" spans="1:9" ht="41.25" customHeight="1" x14ac:dyDescent="0.25">
      <c r="A1" s="109" t="s">
        <v>116</v>
      </c>
      <c r="B1" s="109"/>
      <c r="C1" s="109"/>
    </row>
    <row r="2" spans="1:9" ht="22.5" customHeight="1" x14ac:dyDescent="0.25">
      <c r="A2" s="124" t="s">
        <v>64</v>
      </c>
      <c r="B2" s="124" t="s">
        <v>1</v>
      </c>
      <c r="C2" s="124" t="s">
        <v>2</v>
      </c>
      <c r="D2" s="121" t="s">
        <v>3</v>
      </c>
      <c r="E2" s="122"/>
      <c r="F2" s="123"/>
      <c r="G2" s="110" t="s">
        <v>65</v>
      </c>
      <c r="H2" s="121" t="s">
        <v>117</v>
      </c>
      <c r="I2" s="123"/>
    </row>
    <row r="3" spans="1:9" s="68" customFormat="1" ht="20.25" customHeight="1" x14ac:dyDescent="0.25">
      <c r="A3" s="125"/>
      <c r="B3" s="125"/>
      <c r="C3" s="125"/>
      <c r="D3" s="4">
        <v>2017</v>
      </c>
      <c r="E3" s="4">
        <v>2018</v>
      </c>
      <c r="F3" s="4">
        <v>2019</v>
      </c>
      <c r="G3" s="110"/>
      <c r="H3" s="4">
        <v>2017</v>
      </c>
      <c r="I3" s="4" t="s">
        <v>118</v>
      </c>
    </row>
    <row r="4" spans="1:9" ht="20.100000000000001" customHeight="1" thickBot="1" x14ac:dyDescent="0.3">
      <c r="A4" s="63" t="s">
        <v>66</v>
      </c>
      <c r="B4" s="64" t="s">
        <v>67</v>
      </c>
      <c r="C4" s="64" t="s">
        <v>68</v>
      </c>
      <c r="D4" s="65">
        <v>100000</v>
      </c>
      <c r="E4" s="64"/>
      <c r="F4" s="64"/>
      <c r="G4" s="91">
        <v>4.2</v>
      </c>
      <c r="H4" s="66">
        <v>50000</v>
      </c>
      <c r="I4" s="67"/>
    </row>
    <row r="5" spans="1:9" ht="20.100000000000001" customHeight="1" x14ac:dyDescent="0.25">
      <c r="A5" s="25" t="s">
        <v>69</v>
      </c>
      <c r="B5" s="25" t="s">
        <v>70</v>
      </c>
      <c r="C5" s="25" t="s">
        <v>71</v>
      </c>
      <c r="D5" s="26">
        <v>42000</v>
      </c>
      <c r="E5" s="26"/>
      <c r="F5" s="26"/>
      <c r="G5" s="92"/>
      <c r="H5" s="25"/>
      <c r="I5" s="25"/>
    </row>
    <row r="6" spans="1:9" ht="20.100000000000001" customHeight="1" x14ac:dyDescent="0.25">
      <c r="A6" s="17" t="s">
        <v>72</v>
      </c>
      <c r="B6" s="17" t="s">
        <v>73</v>
      </c>
      <c r="C6" s="17" t="s">
        <v>44</v>
      </c>
      <c r="D6" s="18">
        <v>5000</v>
      </c>
      <c r="E6" s="18">
        <v>115000</v>
      </c>
      <c r="F6" s="17"/>
      <c r="G6" s="93"/>
      <c r="H6" s="17"/>
      <c r="I6" s="17"/>
    </row>
    <row r="7" spans="1:9" ht="20.100000000000001" customHeight="1" x14ac:dyDescent="0.25">
      <c r="A7" s="17" t="s">
        <v>74</v>
      </c>
      <c r="B7" s="17" t="s">
        <v>75</v>
      </c>
      <c r="C7" s="17" t="s">
        <v>76</v>
      </c>
      <c r="D7" s="18">
        <v>70000</v>
      </c>
      <c r="E7" s="17"/>
      <c r="F7" s="17"/>
      <c r="G7" s="93"/>
      <c r="H7" s="6"/>
      <c r="I7" s="6"/>
    </row>
    <row r="8" spans="1:9" ht="20.100000000000001" customHeight="1" x14ac:dyDescent="0.25">
      <c r="A8" s="17" t="s">
        <v>77</v>
      </c>
      <c r="B8" s="17" t="s">
        <v>78</v>
      </c>
      <c r="C8" s="17" t="s">
        <v>79</v>
      </c>
      <c r="D8" s="18">
        <v>32000</v>
      </c>
      <c r="E8" s="18">
        <v>80000</v>
      </c>
      <c r="F8" s="17"/>
      <c r="G8" s="93"/>
      <c r="H8" s="6"/>
      <c r="I8" s="6"/>
    </row>
    <row r="9" spans="1:9" ht="20.100000000000001" customHeight="1" x14ac:dyDescent="0.25">
      <c r="A9" s="27" t="s">
        <v>80</v>
      </c>
      <c r="B9" s="27" t="s">
        <v>81</v>
      </c>
      <c r="C9" s="27" t="s">
        <v>82</v>
      </c>
      <c r="D9" s="28">
        <v>20000</v>
      </c>
      <c r="E9" s="27"/>
      <c r="F9" s="27"/>
      <c r="G9" s="93"/>
      <c r="H9" s="6"/>
      <c r="I9" s="6"/>
    </row>
    <row r="10" spans="1:9" ht="20.100000000000001" customHeight="1" x14ac:dyDescent="0.25">
      <c r="A10" s="27" t="s">
        <v>83</v>
      </c>
      <c r="B10" s="27" t="s">
        <v>84</v>
      </c>
      <c r="C10" s="27" t="s">
        <v>38</v>
      </c>
      <c r="D10" s="28">
        <v>48000</v>
      </c>
      <c r="E10" s="28">
        <v>42000</v>
      </c>
      <c r="F10" s="27"/>
      <c r="G10" s="93"/>
      <c r="H10" s="6"/>
      <c r="I10" s="6"/>
    </row>
    <row r="11" spans="1:9" s="29" customFormat="1" ht="20.100000000000001" customHeight="1" thickBot="1" x14ac:dyDescent="0.3">
      <c r="A11" s="119"/>
      <c r="B11" s="119"/>
      <c r="C11" s="119"/>
      <c r="D11" s="119"/>
      <c r="E11" s="119"/>
      <c r="F11" s="119"/>
      <c r="G11" s="119"/>
      <c r="H11" s="119"/>
      <c r="I11" s="120"/>
    </row>
    <row r="12" spans="1:9" ht="20.100000000000001" customHeight="1" x14ac:dyDescent="0.25">
      <c r="A12" s="30" t="s">
        <v>85</v>
      </c>
      <c r="B12" s="31" t="s">
        <v>86</v>
      </c>
      <c r="C12" s="31" t="s">
        <v>87</v>
      </c>
      <c r="D12" s="32">
        <v>125000</v>
      </c>
      <c r="E12" s="32">
        <v>125000</v>
      </c>
      <c r="F12" s="31"/>
      <c r="G12" s="94">
        <v>4.8</v>
      </c>
      <c r="H12" s="33">
        <v>120000</v>
      </c>
      <c r="I12" s="34">
        <v>120000</v>
      </c>
    </row>
    <row r="13" spans="1:9" ht="20.100000000000001" customHeight="1" x14ac:dyDescent="0.25">
      <c r="A13" s="35" t="s">
        <v>88</v>
      </c>
      <c r="B13" s="17" t="s">
        <v>89</v>
      </c>
      <c r="C13" s="17" t="s">
        <v>90</v>
      </c>
      <c r="D13" s="18">
        <v>180000</v>
      </c>
      <c r="E13" s="18">
        <v>180000</v>
      </c>
      <c r="F13" s="18">
        <v>180000</v>
      </c>
      <c r="G13" s="95">
        <v>4.5999999999999996</v>
      </c>
      <c r="H13" s="36">
        <v>100000</v>
      </c>
      <c r="I13" s="37">
        <v>100000</v>
      </c>
    </row>
    <row r="14" spans="1:9" ht="20.100000000000001" customHeight="1" x14ac:dyDescent="0.25">
      <c r="A14" s="35" t="s">
        <v>91</v>
      </c>
      <c r="B14" s="17" t="s">
        <v>92</v>
      </c>
      <c r="C14" s="17" t="s">
        <v>93</v>
      </c>
      <c r="D14" s="18">
        <v>50000</v>
      </c>
      <c r="E14" s="18">
        <v>180000</v>
      </c>
      <c r="F14" s="18">
        <v>50000</v>
      </c>
      <c r="G14" s="95">
        <v>4.5999999999999996</v>
      </c>
      <c r="H14" s="36">
        <v>50000</v>
      </c>
      <c r="I14" s="37">
        <v>100000</v>
      </c>
    </row>
    <row r="15" spans="1:9" ht="20.100000000000001" customHeight="1" x14ac:dyDescent="0.25">
      <c r="A15" s="35" t="s">
        <v>94</v>
      </c>
      <c r="B15" s="17" t="s">
        <v>95</v>
      </c>
      <c r="C15" s="17" t="s">
        <v>93</v>
      </c>
      <c r="D15" s="18">
        <v>49000</v>
      </c>
      <c r="E15" s="18">
        <v>184000</v>
      </c>
      <c r="F15" s="18">
        <v>118000</v>
      </c>
      <c r="G15" s="95">
        <v>4.4000000000000004</v>
      </c>
      <c r="H15" s="36">
        <v>40000</v>
      </c>
      <c r="I15" s="37">
        <v>100000</v>
      </c>
    </row>
    <row r="16" spans="1:9" s="14" customFormat="1" ht="20.100000000000001" customHeight="1" x14ac:dyDescent="0.25">
      <c r="A16" s="38" t="s">
        <v>96</v>
      </c>
      <c r="B16" s="27" t="s">
        <v>97</v>
      </c>
      <c r="C16" s="27" t="s">
        <v>98</v>
      </c>
      <c r="D16" s="28">
        <v>39000</v>
      </c>
      <c r="E16" s="27"/>
      <c r="F16" s="27"/>
      <c r="G16" s="95">
        <v>3.8</v>
      </c>
      <c r="H16" s="36">
        <v>10000</v>
      </c>
      <c r="I16" s="39"/>
    </row>
    <row r="17" spans="1:9" s="22" customFormat="1" ht="20.100000000000001" customHeight="1" thickBot="1" x14ac:dyDescent="0.3">
      <c r="A17" s="40" t="s">
        <v>99</v>
      </c>
      <c r="B17" s="41" t="s">
        <v>100</v>
      </c>
      <c r="C17" s="41" t="s">
        <v>101</v>
      </c>
      <c r="D17" s="42">
        <v>33000</v>
      </c>
      <c r="E17" s="42">
        <v>72000</v>
      </c>
      <c r="F17" s="42">
        <v>39000</v>
      </c>
      <c r="G17" s="96">
        <v>3.8</v>
      </c>
      <c r="H17" s="43">
        <v>20000</v>
      </c>
      <c r="I17" s="44">
        <v>30000</v>
      </c>
    </row>
    <row r="18" spans="1:9" s="22" customFormat="1" ht="20.100000000000001" customHeight="1" x14ac:dyDescent="0.25">
      <c r="A18" s="45" t="s">
        <v>102</v>
      </c>
      <c r="B18" s="45" t="s">
        <v>103</v>
      </c>
      <c r="C18" s="45" t="s">
        <v>11</v>
      </c>
      <c r="D18" s="46">
        <v>94000</v>
      </c>
      <c r="E18" s="46">
        <v>98000</v>
      </c>
      <c r="F18" s="45"/>
      <c r="G18" s="97"/>
      <c r="H18" s="47"/>
      <c r="I18" s="48"/>
    </row>
    <row r="19" spans="1:9" ht="20.100000000000001" customHeight="1" x14ac:dyDescent="0.25">
      <c r="A19" s="27" t="s">
        <v>104</v>
      </c>
      <c r="B19" s="27" t="s">
        <v>105</v>
      </c>
      <c r="C19" s="27" t="s">
        <v>106</v>
      </c>
      <c r="D19" s="28">
        <v>86000</v>
      </c>
      <c r="E19" s="28">
        <v>215000</v>
      </c>
      <c r="F19" s="28">
        <v>129000</v>
      </c>
      <c r="G19" s="95"/>
      <c r="H19" s="6"/>
      <c r="I19" s="6"/>
    </row>
    <row r="20" spans="1:9" ht="20.100000000000001" customHeight="1" x14ac:dyDescent="0.25">
      <c r="A20" s="17" t="s">
        <v>107</v>
      </c>
      <c r="B20" s="17" t="s">
        <v>108</v>
      </c>
      <c r="C20" s="17" t="s">
        <v>109</v>
      </c>
      <c r="D20" s="18">
        <v>71000</v>
      </c>
      <c r="E20" s="18">
        <v>71000</v>
      </c>
      <c r="F20" s="17"/>
      <c r="G20" s="95"/>
      <c r="H20" s="6"/>
      <c r="I20" s="6"/>
    </row>
    <row r="21" spans="1:9" ht="20.100000000000001" customHeight="1" x14ac:dyDescent="0.25">
      <c r="A21" s="17" t="s">
        <v>110</v>
      </c>
      <c r="B21" s="17" t="s">
        <v>111</v>
      </c>
      <c r="C21" s="17" t="s">
        <v>112</v>
      </c>
      <c r="D21" s="18">
        <v>68000</v>
      </c>
      <c r="E21" s="17"/>
      <c r="F21" s="17"/>
      <c r="G21" s="95"/>
      <c r="H21" s="6"/>
      <c r="I21" s="6"/>
    </row>
    <row r="22" spans="1:9" s="14" customFormat="1" ht="20.100000000000001" customHeight="1" x14ac:dyDescent="0.25">
      <c r="A22" s="17" t="s">
        <v>113</v>
      </c>
      <c r="B22" s="17" t="s">
        <v>114</v>
      </c>
      <c r="C22" s="17" t="s">
        <v>115</v>
      </c>
      <c r="D22" s="18">
        <v>54000</v>
      </c>
      <c r="E22" s="18">
        <v>108000</v>
      </c>
      <c r="F22" s="18">
        <v>54000</v>
      </c>
      <c r="G22" s="95"/>
      <c r="H22" s="12"/>
      <c r="I22" s="12"/>
    </row>
    <row r="23" spans="1:9" ht="20.100000000000001" customHeight="1" x14ac:dyDescent="0.25">
      <c r="A23" s="49"/>
      <c r="B23" s="49"/>
      <c r="C23" s="49"/>
      <c r="D23" s="50"/>
      <c r="E23" s="50"/>
      <c r="F23" s="50"/>
    </row>
    <row r="24" spans="1:9" x14ac:dyDescent="0.25">
      <c r="C24" s="51" t="s">
        <v>62</v>
      </c>
      <c r="D24" s="16">
        <f>SUM(D4:D22)</f>
        <v>1166000</v>
      </c>
      <c r="E24" s="16">
        <f>SUM(E4:E22)</f>
        <v>1470000</v>
      </c>
      <c r="F24" s="16">
        <f>SUM(F4:F22)</f>
        <v>570000</v>
      </c>
      <c r="H24" s="16">
        <v>390000</v>
      </c>
      <c r="I24" s="16">
        <v>450000</v>
      </c>
    </row>
    <row r="26" spans="1:9" x14ac:dyDescent="0.25">
      <c r="A26" s="69" t="s">
        <v>119</v>
      </c>
      <c r="B26" s="69"/>
    </row>
    <row r="28" spans="1:9" x14ac:dyDescent="0.25">
      <c r="A28" t="s">
        <v>250</v>
      </c>
    </row>
  </sheetData>
  <mergeCells count="8">
    <mergeCell ref="A1:C1"/>
    <mergeCell ref="A11:I11"/>
    <mergeCell ref="D2:F2"/>
    <mergeCell ref="A2:A3"/>
    <mergeCell ref="B2:B3"/>
    <mergeCell ref="C2:C3"/>
    <mergeCell ref="G2:G3"/>
    <mergeCell ref="H2:I2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B59" sqref="B59"/>
    </sheetView>
  </sheetViews>
  <sheetFormatPr defaultColWidth="8.85546875" defaultRowHeight="15" x14ac:dyDescent="0.25"/>
  <cols>
    <col min="1" max="1" width="27.42578125" customWidth="1"/>
    <col min="2" max="2" width="58.7109375" customWidth="1"/>
    <col min="3" max="3" width="26.85546875" customWidth="1"/>
    <col min="4" max="6" width="9.28515625" customWidth="1"/>
    <col min="7" max="7" width="12.85546875" style="52" customWidth="1"/>
    <col min="8" max="10" width="9.28515625" customWidth="1"/>
    <col min="11" max="11" width="18.140625" customWidth="1"/>
  </cols>
  <sheetData>
    <row r="1" spans="1:11" ht="40.5" customHeight="1" x14ac:dyDescent="0.25">
      <c r="A1" s="126" t="s">
        <v>247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27.75" customHeight="1" x14ac:dyDescent="0.25">
      <c r="A2" s="130" t="s">
        <v>0</v>
      </c>
      <c r="B2" s="130" t="s">
        <v>1</v>
      </c>
      <c r="C2" s="130" t="s">
        <v>2</v>
      </c>
      <c r="D2" s="127" t="s">
        <v>3</v>
      </c>
      <c r="E2" s="127"/>
      <c r="F2" s="127"/>
      <c r="G2" s="129" t="s">
        <v>120</v>
      </c>
      <c r="H2" s="127" t="s">
        <v>117</v>
      </c>
      <c r="I2" s="127"/>
      <c r="J2" s="127"/>
      <c r="K2" s="128" t="s">
        <v>121</v>
      </c>
    </row>
    <row r="3" spans="1:11" s="68" customFormat="1" ht="18.75" customHeight="1" x14ac:dyDescent="0.25">
      <c r="A3" s="130"/>
      <c r="B3" s="130"/>
      <c r="C3" s="130"/>
      <c r="D3" s="101">
        <v>2017</v>
      </c>
      <c r="E3" s="101">
        <v>2018</v>
      </c>
      <c r="F3" s="101">
        <v>2019</v>
      </c>
      <c r="G3" s="129"/>
      <c r="H3" s="104">
        <v>2017</v>
      </c>
      <c r="I3" s="104">
        <v>2018</v>
      </c>
      <c r="J3" s="104">
        <v>2019</v>
      </c>
      <c r="K3" s="128"/>
    </row>
    <row r="4" spans="1:11" x14ac:dyDescent="0.25">
      <c r="A4" s="70" t="s">
        <v>125</v>
      </c>
      <c r="B4" s="70" t="s">
        <v>126</v>
      </c>
      <c r="C4" s="70" t="s">
        <v>127</v>
      </c>
      <c r="D4" s="71">
        <v>72000</v>
      </c>
      <c r="E4" s="71">
        <v>90000</v>
      </c>
      <c r="F4" s="70"/>
      <c r="G4" s="86">
        <v>4.75</v>
      </c>
      <c r="H4" s="36">
        <v>72000</v>
      </c>
      <c r="I4" s="36">
        <v>90000</v>
      </c>
      <c r="J4" s="72"/>
      <c r="K4" s="73">
        <f t="shared" ref="K4" si="0">H4+I4+J4</f>
        <v>162000</v>
      </c>
    </row>
    <row r="5" spans="1:11" x14ac:dyDescent="0.25">
      <c r="A5" s="99" t="s">
        <v>122</v>
      </c>
      <c r="B5" s="99" t="s">
        <v>123</v>
      </c>
      <c r="C5" s="99" t="s">
        <v>124</v>
      </c>
      <c r="D5" s="100">
        <v>48000</v>
      </c>
      <c r="E5" s="100">
        <v>94000</v>
      </c>
      <c r="F5" s="100">
        <v>48000</v>
      </c>
      <c r="G5" s="89">
        <v>4.75</v>
      </c>
      <c r="H5" s="102">
        <v>48000</v>
      </c>
      <c r="I5" s="102">
        <v>94000</v>
      </c>
      <c r="J5" s="102">
        <v>48000</v>
      </c>
      <c r="K5" s="103">
        <f>H5+I5+J5</f>
        <v>190000</v>
      </c>
    </row>
    <row r="6" spans="1:11" x14ac:dyDescent="0.25">
      <c r="A6" s="70" t="s">
        <v>128</v>
      </c>
      <c r="B6" s="70" t="s">
        <v>129</v>
      </c>
      <c r="C6" s="70" t="s">
        <v>130</v>
      </c>
      <c r="D6" s="71">
        <v>227000</v>
      </c>
      <c r="E6" s="71">
        <v>75000</v>
      </c>
      <c r="F6" s="70"/>
      <c r="G6" s="86">
        <v>4.75</v>
      </c>
      <c r="H6" s="36">
        <v>227000</v>
      </c>
      <c r="I6" s="36">
        <v>75000</v>
      </c>
      <c r="J6" s="72"/>
      <c r="K6" s="73">
        <f t="shared" ref="K6:K24" si="1">H6+I6+J6</f>
        <v>302000</v>
      </c>
    </row>
    <row r="7" spans="1:11" x14ac:dyDescent="0.25">
      <c r="A7" s="70" t="s">
        <v>133</v>
      </c>
      <c r="B7" s="70" t="s">
        <v>134</v>
      </c>
      <c r="C7" s="70" t="s">
        <v>28</v>
      </c>
      <c r="D7" s="71">
        <v>61000</v>
      </c>
      <c r="E7" s="71">
        <v>123000</v>
      </c>
      <c r="F7" s="70"/>
      <c r="G7" s="86">
        <v>4.5</v>
      </c>
      <c r="H7" s="36">
        <v>61000</v>
      </c>
      <c r="I7" s="36">
        <v>123000</v>
      </c>
      <c r="J7" s="72"/>
      <c r="K7" s="73">
        <f t="shared" ref="K7" si="2">H7+I7+J7</f>
        <v>184000</v>
      </c>
    </row>
    <row r="8" spans="1:11" x14ac:dyDescent="0.25">
      <c r="A8" s="70" t="s">
        <v>131</v>
      </c>
      <c r="B8" s="70" t="s">
        <v>132</v>
      </c>
      <c r="C8" s="70" t="s">
        <v>124</v>
      </c>
      <c r="D8" s="71">
        <v>68000</v>
      </c>
      <c r="E8" s="71">
        <v>136000</v>
      </c>
      <c r="F8" s="71">
        <v>68000</v>
      </c>
      <c r="G8" s="86">
        <v>4.5</v>
      </c>
      <c r="H8" s="36">
        <v>68000</v>
      </c>
      <c r="I8" s="36">
        <v>136000</v>
      </c>
      <c r="J8" s="36">
        <v>68000</v>
      </c>
      <c r="K8" s="73">
        <f t="shared" si="1"/>
        <v>272000</v>
      </c>
    </row>
    <row r="9" spans="1:11" x14ac:dyDescent="0.25">
      <c r="A9" s="70" t="s">
        <v>135</v>
      </c>
      <c r="B9" s="70" t="s">
        <v>136</v>
      </c>
      <c r="C9" s="70" t="s">
        <v>137</v>
      </c>
      <c r="D9" s="71">
        <v>150000</v>
      </c>
      <c r="E9" s="71">
        <v>150000</v>
      </c>
      <c r="F9" s="71">
        <v>150000</v>
      </c>
      <c r="G9" s="86">
        <v>4.5</v>
      </c>
      <c r="H9" s="36">
        <v>150000</v>
      </c>
      <c r="I9" s="36">
        <v>150000</v>
      </c>
      <c r="J9" s="72"/>
      <c r="K9" s="73">
        <f t="shared" si="1"/>
        <v>300000</v>
      </c>
    </row>
    <row r="10" spans="1:11" x14ac:dyDescent="0.25">
      <c r="A10" s="70" t="s">
        <v>138</v>
      </c>
      <c r="B10" s="70" t="s">
        <v>139</v>
      </c>
      <c r="C10" s="70" t="s">
        <v>38</v>
      </c>
      <c r="D10" s="71">
        <v>100000</v>
      </c>
      <c r="E10" s="71">
        <v>60000</v>
      </c>
      <c r="F10" s="70"/>
      <c r="G10" s="86">
        <v>4.25</v>
      </c>
      <c r="H10" s="19">
        <v>100000</v>
      </c>
      <c r="I10" s="19">
        <v>60000</v>
      </c>
      <c r="J10" s="72"/>
      <c r="K10" s="73">
        <f t="shared" si="1"/>
        <v>160000</v>
      </c>
    </row>
    <row r="11" spans="1:11" x14ac:dyDescent="0.25">
      <c r="A11" s="70" t="s">
        <v>140</v>
      </c>
      <c r="B11" s="70" t="s">
        <v>141</v>
      </c>
      <c r="C11" s="70" t="s">
        <v>142</v>
      </c>
      <c r="D11" s="71">
        <v>42000</v>
      </c>
      <c r="E11" s="71">
        <v>98000</v>
      </c>
      <c r="F11" s="70"/>
      <c r="G11" s="86">
        <v>4.25</v>
      </c>
      <c r="H11" s="19">
        <v>42000</v>
      </c>
      <c r="I11" s="19">
        <v>98000</v>
      </c>
      <c r="J11" s="72"/>
      <c r="K11" s="73">
        <f t="shared" si="1"/>
        <v>140000</v>
      </c>
    </row>
    <row r="12" spans="1:11" x14ac:dyDescent="0.25">
      <c r="A12" s="70" t="s">
        <v>147</v>
      </c>
      <c r="B12" s="70" t="s">
        <v>148</v>
      </c>
      <c r="C12" s="70" t="s">
        <v>149</v>
      </c>
      <c r="D12" s="71">
        <v>40000</v>
      </c>
      <c r="E12" s="71">
        <v>89000</v>
      </c>
      <c r="F12" s="70"/>
      <c r="G12" s="86">
        <v>4</v>
      </c>
      <c r="H12" s="19">
        <v>40000</v>
      </c>
      <c r="I12" s="19">
        <v>89000</v>
      </c>
      <c r="J12" s="72"/>
      <c r="K12" s="73">
        <f t="shared" ref="K12:K13" si="3">H12+I12+J12</f>
        <v>129000</v>
      </c>
    </row>
    <row r="13" spans="1:11" x14ac:dyDescent="0.25">
      <c r="A13" s="70" t="s">
        <v>150</v>
      </c>
      <c r="B13" s="70" t="s">
        <v>151</v>
      </c>
      <c r="C13" s="70" t="s">
        <v>152</v>
      </c>
      <c r="D13" s="71">
        <v>132000</v>
      </c>
      <c r="E13" s="71">
        <v>66000</v>
      </c>
      <c r="F13" s="70"/>
      <c r="G13" s="86">
        <v>4</v>
      </c>
      <c r="H13" s="19">
        <v>132000</v>
      </c>
      <c r="I13" s="19">
        <v>66000</v>
      </c>
      <c r="J13" s="72"/>
      <c r="K13" s="73">
        <f t="shared" si="3"/>
        <v>198000</v>
      </c>
    </row>
    <row r="14" spans="1:11" x14ac:dyDescent="0.25">
      <c r="A14" s="70" t="s">
        <v>143</v>
      </c>
      <c r="B14" s="70" t="s">
        <v>144</v>
      </c>
      <c r="C14" s="70" t="s">
        <v>41</v>
      </c>
      <c r="D14" s="71">
        <v>70000</v>
      </c>
      <c r="E14" s="71">
        <v>135000</v>
      </c>
      <c r="F14" s="70"/>
      <c r="G14" s="86">
        <v>4</v>
      </c>
      <c r="H14" s="19">
        <v>70000</v>
      </c>
      <c r="I14" s="19">
        <v>135000</v>
      </c>
      <c r="J14" s="72"/>
      <c r="K14" s="73">
        <f t="shared" si="1"/>
        <v>205000</v>
      </c>
    </row>
    <row r="15" spans="1:11" x14ac:dyDescent="0.25">
      <c r="A15" s="70" t="s">
        <v>145</v>
      </c>
      <c r="B15" s="70" t="s">
        <v>146</v>
      </c>
      <c r="C15" s="70" t="s">
        <v>41</v>
      </c>
      <c r="D15" s="71">
        <v>65000</v>
      </c>
      <c r="E15" s="71">
        <v>130000</v>
      </c>
      <c r="F15" s="70"/>
      <c r="G15" s="86">
        <v>4</v>
      </c>
      <c r="H15" s="19">
        <v>65000</v>
      </c>
      <c r="I15" s="19">
        <v>130000</v>
      </c>
      <c r="J15" s="72"/>
      <c r="K15" s="73">
        <f t="shared" si="1"/>
        <v>195000</v>
      </c>
    </row>
    <row r="16" spans="1:11" x14ac:dyDescent="0.25">
      <c r="A16" s="70" t="s">
        <v>153</v>
      </c>
      <c r="B16" s="70" t="s">
        <v>154</v>
      </c>
      <c r="C16" s="70" t="s">
        <v>155</v>
      </c>
      <c r="D16" s="71">
        <v>133000</v>
      </c>
      <c r="E16" s="71">
        <v>60000</v>
      </c>
      <c r="F16" s="70"/>
      <c r="G16" s="86">
        <v>3.75</v>
      </c>
      <c r="H16" s="19">
        <v>133000</v>
      </c>
      <c r="I16" s="19">
        <v>60000</v>
      </c>
      <c r="J16" s="72"/>
      <c r="K16" s="73">
        <f t="shared" si="1"/>
        <v>193000</v>
      </c>
    </row>
    <row r="17" spans="1:11" s="68" customFormat="1" x14ac:dyDescent="0.25">
      <c r="A17" s="70" t="s">
        <v>156</v>
      </c>
      <c r="B17" s="70" t="s">
        <v>157</v>
      </c>
      <c r="C17" s="70" t="s">
        <v>158</v>
      </c>
      <c r="D17" s="71">
        <v>150000</v>
      </c>
      <c r="E17" s="70"/>
      <c r="F17" s="70"/>
      <c r="G17" s="86">
        <v>3.75</v>
      </c>
      <c r="H17" s="19">
        <v>150000</v>
      </c>
      <c r="I17" s="74"/>
      <c r="J17" s="74"/>
      <c r="K17" s="73">
        <f t="shared" si="1"/>
        <v>150000</v>
      </c>
    </row>
    <row r="18" spans="1:11" x14ac:dyDescent="0.25">
      <c r="A18" s="70" t="s">
        <v>159</v>
      </c>
      <c r="B18" s="70" t="s">
        <v>160</v>
      </c>
      <c r="C18" s="70" t="s">
        <v>41</v>
      </c>
      <c r="D18" s="71">
        <v>80000</v>
      </c>
      <c r="E18" s="71">
        <v>140000</v>
      </c>
      <c r="F18" s="70"/>
      <c r="G18" s="86">
        <v>3.6666666666666665</v>
      </c>
      <c r="H18" s="19">
        <v>80000</v>
      </c>
      <c r="I18" s="19">
        <v>140000</v>
      </c>
      <c r="J18" s="72"/>
      <c r="K18" s="73">
        <f t="shared" si="1"/>
        <v>220000</v>
      </c>
    </row>
    <row r="19" spans="1:11" x14ac:dyDescent="0.25">
      <c r="A19" s="70" t="s">
        <v>161</v>
      </c>
      <c r="B19" s="70" t="s">
        <v>162</v>
      </c>
      <c r="C19" s="70" t="s">
        <v>163</v>
      </c>
      <c r="D19" s="71">
        <v>40000</v>
      </c>
      <c r="E19" s="71">
        <v>115000</v>
      </c>
      <c r="F19" s="70"/>
      <c r="G19" s="86">
        <v>3.5</v>
      </c>
      <c r="H19" s="19">
        <v>40000</v>
      </c>
      <c r="I19" s="19">
        <v>100000</v>
      </c>
      <c r="J19" s="72"/>
      <c r="K19" s="73">
        <f t="shared" si="1"/>
        <v>140000</v>
      </c>
    </row>
    <row r="20" spans="1:11" x14ac:dyDescent="0.25">
      <c r="A20" s="70" t="s">
        <v>166</v>
      </c>
      <c r="B20" s="70" t="s">
        <v>167</v>
      </c>
      <c r="C20" s="70" t="s">
        <v>168</v>
      </c>
      <c r="D20" s="71">
        <v>180000</v>
      </c>
      <c r="E20" s="70"/>
      <c r="F20" s="70"/>
      <c r="G20" s="86">
        <v>3.25</v>
      </c>
      <c r="H20" s="36">
        <v>150000</v>
      </c>
      <c r="I20" s="72"/>
      <c r="J20" s="72"/>
      <c r="K20" s="73">
        <f t="shared" si="1"/>
        <v>150000</v>
      </c>
    </row>
    <row r="21" spans="1:11" x14ac:dyDescent="0.25">
      <c r="A21" s="70" t="s">
        <v>169</v>
      </c>
      <c r="B21" s="70" t="s">
        <v>170</v>
      </c>
      <c r="C21" s="70" t="s">
        <v>41</v>
      </c>
      <c r="D21" s="71">
        <v>111000</v>
      </c>
      <c r="E21" s="71">
        <v>140000</v>
      </c>
      <c r="F21" s="70"/>
      <c r="G21" s="86">
        <v>3.25</v>
      </c>
      <c r="H21" s="36">
        <v>90000</v>
      </c>
      <c r="I21" s="36">
        <v>100000</v>
      </c>
      <c r="J21" s="72"/>
      <c r="K21" s="73">
        <f t="shared" si="1"/>
        <v>190000</v>
      </c>
    </row>
    <row r="22" spans="1:11" x14ac:dyDescent="0.25">
      <c r="A22" s="70" t="s">
        <v>164</v>
      </c>
      <c r="B22" s="70" t="s">
        <v>165</v>
      </c>
      <c r="C22" s="70" t="s">
        <v>76</v>
      </c>
      <c r="D22" s="71">
        <v>80000</v>
      </c>
      <c r="E22" s="71"/>
      <c r="F22" s="70"/>
      <c r="G22" s="86">
        <v>3.25</v>
      </c>
      <c r="H22" s="36">
        <v>60000</v>
      </c>
      <c r="I22" s="72"/>
      <c r="J22" s="72"/>
      <c r="K22" s="73">
        <f t="shared" ref="K22" si="4">H22+I22+J22</f>
        <v>60000</v>
      </c>
    </row>
    <row r="23" spans="1:11" x14ac:dyDescent="0.25">
      <c r="A23" s="70" t="s">
        <v>174</v>
      </c>
      <c r="B23" s="70" t="s">
        <v>175</v>
      </c>
      <c r="C23" s="70" t="s">
        <v>124</v>
      </c>
      <c r="D23" s="71">
        <v>75000</v>
      </c>
      <c r="E23" s="71">
        <v>150000</v>
      </c>
      <c r="F23" s="71">
        <v>75000</v>
      </c>
      <c r="G23" s="86">
        <v>3</v>
      </c>
      <c r="H23" s="36">
        <v>30000</v>
      </c>
      <c r="I23" s="36">
        <v>70000</v>
      </c>
      <c r="J23" s="36">
        <v>30000</v>
      </c>
      <c r="K23" s="73">
        <f t="shared" si="1"/>
        <v>130000</v>
      </c>
    </row>
    <row r="24" spans="1:11" x14ac:dyDescent="0.25">
      <c r="A24" s="70" t="s">
        <v>176</v>
      </c>
      <c r="B24" s="70" t="s">
        <v>177</v>
      </c>
      <c r="C24" s="70" t="s">
        <v>38</v>
      </c>
      <c r="D24" s="71">
        <v>67000</v>
      </c>
      <c r="E24" s="71">
        <v>54000</v>
      </c>
      <c r="F24" s="70"/>
      <c r="G24" s="86">
        <v>3</v>
      </c>
      <c r="H24" s="36">
        <v>30000</v>
      </c>
      <c r="I24" s="36">
        <v>25000</v>
      </c>
      <c r="J24" s="72"/>
      <c r="K24" s="73">
        <f t="shared" si="1"/>
        <v>55000</v>
      </c>
    </row>
    <row r="25" spans="1:11" x14ac:dyDescent="0.25">
      <c r="A25" s="70" t="s">
        <v>171</v>
      </c>
      <c r="B25" s="70" t="s">
        <v>172</v>
      </c>
      <c r="C25" s="70" t="s">
        <v>173</v>
      </c>
      <c r="D25" s="71">
        <v>200000</v>
      </c>
      <c r="E25" s="71">
        <v>400000</v>
      </c>
      <c r="F25" s="71">
        <v>145000</v>
      </c>
      <c r="G25" s="86">
        <v>3</v>
      </c>
      <c r="H25" s="36">
        <v>50000</v>
      </c>
      <c r="I25" s="36">
        <v>60000</v>
      </c>
      <c r="J25" s="36">
        <v>40000</v>
      </c>
      <c r="K25" s="73">
        <f t="shared" ref="K25" si="5">H25+I25+J25</f>
        <v>150000</v>
      </c>
    </row>
    <row r="26" spans="1:11" ht="15.75" thickBot="1" x14ac:dyDescent="0.3">
      <c r="A26" s="75" t="s">
        <v>178</v>
      </c>
      <c r="B26" s="75" t="s">
        <v>179</v>
      </c>
      <c r="C26" s="75" t="s">
        <v>180</v>
      </c>
      <c r="D26" s="76">
        <v>250000</v>
      </c>
      <c r="E26" s="76">
        <v>350000</v>
      </c>
      <c r="F26" s="76">
        <v>350000</v>
      </c>
      <c r="G26" s="88">
        <v>2.75</v>
      </c>
      <c r="H26" s="43">
        <v>112000</v>
      </c>
      <c r="I26" s="43"/>
      <c r="J26" s="77"/>
      <c r="K26" s="78">
        <v>112000</v>
      </c>
    </row>
    <row r="27" spans="1:11" x14ac:dyDescent="0.25">
      <c r="A27" s="17" t="s">
        <v>181</v>
      </c>
      <c r="B27" s="17" t="s">
        <v>182</v>
      </c>
      <c r="C27" s="17" t="s">
        <v>17</v>
      </c>
      <c r="D27" s="18">
        <v>36000</v>
      </c>
      <c r="E27" s="18">
        <v>130000</v>
      </c>
      <c r="F27" s="18">
        <v>115000</v>
      </c>
      <c r="G27" s="86"/>
      <c r="H27" s="6"/>
      <c r="I27" s="6"/>
      <c r="J27" s="6"/>
    </row>
    <row r="28" spans="1:11" x14ac:dyDescent="0.25">
      <c r="A28" s="17" t="s">
        <v>185</v>
      </c>
      <c r="B28" s="17" t="s">
        <v>186</v>
      </c>
      <c r="C28" s="17" t="s">
        <v>68</v>
      </c>
      <c r="D28" s="18">
        <v>135000</v>
      </c>
      <c r="E28" s="17"/>
      <c r="F28" s="17"/>
      <c r="G28" s="86"/>
      <c r="H28" s="6"/>
      <c r="I28" s="6"/>
      <c r="J28" s="6"/>
    </row>
    <row r="29" spans="1:11" x14ac:dyDescent="0.25">
      <c r="A29" s="17" t="s">
        <v>183</v>
      </c>
      <c r="B29" s="17" t="s">
        <v>184</v>
      </c>
      <c r="C29" s="17" t="s">
        <v>149</v>
      </c>
      <c r="D29" s="18">
        <v>63000</v>
      </c>
      <c r="E29" s="18">
        <v>93000</v>
      </c>
      <c r="F29" s="17"/>
      <c r="G29" s="86"/>
      <c r="H29" s="6"/>
      <c r="I29" s="6"/>
      <c r="J29" s="6"/>
    </row>
    <row r="30" spans="1:11" x14ac:dyDescent="0.25">
      <c r="A30" s="17" t="s">
        <v>190</v>
      </c>
      <c r="B30" s="17" t="s">
        <v>191</v>
      </c>
      <c r="C30" s="17" t="s">
        <v>149</v>
      </c>
      <c r="D30" s="18">
        <v>122000</v>
      </c>
      <c r="E30" s="18">
        <v>218000</v>
      </c>
      <c r="F30" s="17"/>
      <c r="G30" s="86"/>
      <c r="H30" s="6"/>
      <c r="I30" s="6"/>
      <c r="J30" s="6"/>
    </row>
    <row r="31" spans="1:11" x14ac:dyDescent="0.25">
      <c r="A31" s="17" t="s">
        <v>187</v>
      </c>
      <c r="B31" s="17" t="s">
        <v>188</v>
      </c>
      <c r="C31" s="17" t="s">
        <v>189</v>
      </c>
      <c r="D31" s="18">
        <v>188000</v>
      </c>
      <c r="E31" s="18">
        <v>94000</v>
      </c>
      <c r="F31" s="17"/>
      <c r="G31" s="86"/>
      <c r="H31" s="6"/>
      <c r="I31" s="6"/>
      <c r="J31" s="6"/>
    </row>
    <row r="32" spans="1:11" x14ac:dyDescent="0.25">
      <c r="A32" s="27" t="s">
        <v>195</v>
      </c>
      <c r="B32" s="27" t="s">
        <v>196</v>
      </c>
      <c r="C32" s="27" t="s">
        <v>11</v>
      </c>
      <c r="D32" s="28">
        <v>92000</v>
      </c>
      <c r="E32" s="28">
        <v>92000</v>
      </c>
      <c r="F32" s="27"/>
      <c r="G32" s="86"/>
      <c r="H32" s="6"/>
      <c r="I32" s="6"/>
      <c r="J32" s="6"/>
    </row>
    <row r="33" spans="1:10" x14ac:dyDescent="0.25">
      <c r="A33" s="17" t="s">
        <v>192</v>
      </c>
      <c r="B33" s="17" t="s">
        <v>193</v>
      </c>
      <c r="C33" s="17" t="s">
        <v>194</v>
      </c>
      <c r="D33" s="18">
        <v>100000</v>
      </c>
      <c r="E33" s="18">
        <v>246000</v>
      </c>
      <c r="F33" s="17"/>
      <c r="G33" s="86"/>
      <c r="H33" s="6"/>
      <c r="I33" s="6"/>
      <c r="J33" s="6"/>
    </row>
    <row r="34" spans="1:10" x14ac:dyDescent="0.25">
      <c r="A34" s="17" t="s">
        <v>199</v>
      </c>
      <c r="B34" s="17" t="s">
        <v>200</v>
      </c>
      <c r="C34" s="17" t="s">
        <v>11</v>
      </c>
      <c r="D34" s="18">
        <v>80000</v>
      </c>
      <c r="E34" s="18">
        <v>80000</v>
      </c>
      <c r="F34" s="17"/>
      <c r="G34" s="86"/>
      <c r="H34" s="6"/>
      <c r="I34" s="6"/>
      <c r="J34" s="6"/>
    </row>
    <row r="35" spans="1:10" x14ac:dyDescent="0.25">
      <c r="A35" s="17" t="s">
        <v>201</v>
      </c>
      <c r="B35" s="17" t="s">
        <v>202</v>
      </c>
      <c r="C35" s="17" t="s">
        <v>203</v>
      </c>
      <c r="D35" s="18">
        <v>70000</v>
      </c>
      <c r="E35" s="18">
        <v>50000</v>
      </c>
      <c r="F35" s="18">
        <v>20000</v>
      </c>
      <c r="G35" s="86"/>
      <c r="H35" s="6"/>
      <c r="I35" s="6"/>
      <c r="J35" s="6"/>
    </row>
    <row r="36" spans="1:10" x14ac:dyDescent="0.25">
      <c r="A36" s="17" t="s">
        <v>207</v>
      </c>
      <c r="B36" s="17" t="s">
        <v>208</v>
      </c>
      <c r="C36" s="17" t="s">
        <v>152</v>
      </c>
      <c r="D36" s="18">
        <v>190000</v>
      </c>
      <c r="E36" s="18">
        <v>95000</v>
      </c>
      <c r="F36" s="17"/>
      <c r="G36" s="86"/>
      <c r="H36" s="6"/>
      <c r="I36" s="6"/>
      <c r="J36" s="6"/>
    </row>
    <row r="37" spans="1:10" x14ac:dyDescent="0.25">
      <c r="A37" s="17" t="s">
        <v>204</v>
      </c>
      <c r="B37" s="17" t="s">
        <v>205</v>
      </c>
      <c r="C37" s="79" t="s">
        <v>206</v>
      </c>
      <c r="D37" s="18">
        <v>82000</v>
      </c>
      <c r="E37" s="17"/>
      <c r="F37" s="17"/>
      <c r="G37" s="86"/>
      <c r="H37" s="6"/>
      <c r="I37" s="6"/>
      <c r="J37" s="6"/>
    </row>
    <row r="38" spans="1:10" x14ac:dyDescent="0.25">
      <c r="A38" s="17" t="s">
        <v>197</v>
      </c>
      <c r="B38" s="17" t="s">
        <v>198</v>
      </c>
      <c r="C38" s="17" t="s">
        <v>124</v>
      </c>
      <c r="D38" s="18">
        <v>70000</v>
      </c>
      <c r="E38" s="18">
        <v>120000</v>
      </c>
      <c r="F38" s="18">
        <v>70000</v>
      </c>
      <c r="G38" s="86"/>
      <c r="H38" s="6"/>
      <c r="I38" s="6"/>
      <c r="J38" s="6"/>
    </row>
    <row r="39" spans="1:10" x14ac:dyDescent="0.25">
      <c r="A39" s="17" t="s">
        <v>212</v>
      </c>
      <c r="B39" s="17" t="s">
        <v>213</v>
      </c>
      <c r="C39" s="17" t="s">
        <v>68</v>
      </c>
      <c r="D39" s="18">
        <v>150000</v>
      </c>
      <c r="E39" s="17"/>
      <c r="F39" s="17"/>
      <c r="G39" s="86"/>
      <c r="H39" s="6"/>
      <c r="I39" s="6"/>
      <c r="J39" s="6"/>
    </row>
    <row r="40" spans="1:10" x14ac:dyDescent="0.25">
      <c r="A40" s="17" t="s">
        <v>214</v>
      </c>
      <c r="B40" s="17" t="s">
        <v>215</v>
      </c>
      <c r="C40" s="17" t="s">
        <v>216</v>
      </c>
      <c r="D40" s="18">
        <v>72000</v>
      </c>
      <c r="E40" s="18">
        <v>36000</v>
      </c>
      <c r="F40" s="17"/>
      <c r="G40" s="86"/>
      <c r="H40" s="6"/>
      <c r="I40" s="6"/>
      <c r="J40" s="6"/>
    </row>
    <row r="41" spans="1:10" x14ac:dyDescent="0.25">
      <c r="A41" s="17" t="s">
        <v>217</v>
      </c>
      <c r="B41" s="17" t="s">
        <v>218</v>
      </c>
      <c r="C41" s="17" t="s">
        <v>219</v>
      </c>
      <c r="D41" s="18">
        <v>122000</v>
      </c>
      <c r="E41" s="18">
        <v>0</v>
      </c>
      <c r="F41" s="17"/>
      <c r="G41" s="86"/>
      <c r="H41" s="6"/>
      <c r="I41" s="6"/>
      <c r="J41" s="6"/>
    </row>
    <row r="42" spans="1:10" x14ac:dyDescent="0.25">
      <c r="A42" s="17" t="s">
        <v>209</v>
      </c>
      <c r="B42" s="17" t="s">
        <v>210</v>
      </c>
      <c r="C42" s="17" t="s">
        <v>211</v>
      </c>
      <c r="D42" s="18">
        <v>165000</v>
      </c>
      <c r="E42" s="18">
        <v>330000</v>
      </c>
      <c r="F42" s="18"/>
      <c r="G42" s="86"/>
      <c r="H42" s="6"/>
      <c r="I42" s="6"/>
      <c r="J42" s="6"/>
    </row>
    <row r="43" spans="1:10" x14ac:dyDescent="0.25">
      <c r="A43" s="17" t="s">
        <v>228</v>
      </c>
      <c r="B43" s="17" t="s">
        <v>229</v>
      </c>
      <c r="C43" s="17" t="s">
        <v>87</v>
      </c>
      <c r="D43" s="18">
        <v>215000</v>
      </c>
      <c r="E43" s="18">
        <v>114000</v>
      </c>
      <c r="F43" s="17"/>
      <c r="G43" s="86"/>
      <c r="H43" s="6"/>
      <c r="I43" s="6"/>
      <c r="J43" s="6"/>
    </row>
    <row r="44" spans="1:10" x14ac:dyDescent="0.25">
      <c r="A44" s="17" t="s">
        <v>220</v>
      </c>
      <c r="B44" s="17" t="s">
        <v>221</v>
      </c>
      <c r="C44" s="17" t="s">
        <v>124</v>
      </c>
      <c r="D44" s="18">
        <v>184000</v>
      </c>
      <c r="E44" s="18">
        <v>120000</v>
      </c>
      <c r="F44" s="18">
        <v>60000</v>
      </c>
      <c r="G44" s="86"/>
      <c r="H44" s="6"/>
      <c r="I44" s="6"/>
      <c r="J44" s="6"/>
    </row>
    <row r="45" spans="1:10" s="29" customFormat="1" x14ac:dyDescent="0.25">
      <c r="A45" s="17" t="s">
        <v>230</v>
      </c>
      <c r="B45" s="17" t="s">
        <v>231</v>
      </c>
      <c r="C45" s="17" t="s">
        <v>87</v>
      </c>
      <c r="D45" s="18">
        <v>249000</v>
      </c>
      <c r="E45" s="18">
        <v>279000</v>
      </c>
      <c r="F45" s="17"/>
      <c r="G45" s="86"/>
      <c r="H45" s="27"/>
      <c r="I45" s="27"/>
      <c r="J45" s="27"/>
    </row>
    <row r="46" spans="1:10" x14ac:dyDescent="0.25">
      <c r="A46" s="17" t="s">
        <v>225</v>
      </c>
      <c r="B46" s="17" t="s">
        <v>226</v>
      </c>
      <c r="C46" s="80" t="s">
        <v>227</v>
      </c>
      <c r="D46" s="18">
        <v>150000</v>
      </c>
      <c r="E46" s="17"/>
      <c r="F46" s="17"/>
      <c r="G46" s="86"/>
      <c r="H46" s="6"/>
      <c r="I46" s="6"/>
      <c r="J46" s="6"/>
    </row>
    <row r="47" spans="1:10" x14ac:dyDescent="0.25">
      <c r="A47" s="17" t="s">
        <v>222</v>
      </c>
      <c r="B47" s="17" t="s">
        <v>223</v>
      </c>
      <c r="C47" s="17" t="s">
        <v>224</v>
      </c>
      <c r="D47" s="18">
        <v>60000</v>
      </c>
      <c r="E47" s="17"/>
      <c r="F47" s="17"/>
      <c r="G47" s="86"/>
      <c r="H47" s="6"/>
      <c r="I47" s="6"/>
      <c r="J47" s="6"/>
    </row>
    <row r="48" spans="1:10" x14ac:dyDescent="0.25">
      <c r="A48" s="17" t="s">
        <v>232</v>
      </c>
      <c r="B48" s="17" t="s">
        <v>233</v>
      </c>
      <c r="C48" s="17" t="s">
        <v>38</v>
      </c>
      <c r="D48" s="18">
        <v>72000</v>
      </c>
      <c r="E48" s="18">
        <v>72000</v>
      </c>
      <c r="F48" s="17"/>
      <c r="G48" s="86"/>
      <c r="H48" s="6"/>
      <c r="I48" s="6"/>
      <c r="J48" s="6"/>
    </row>
    <row r="49" spans="1:10" x14ac:dyDescent="0.25">
      <c r="A49" s="17" t="s">
        <v>236</v>
      </c>
      <c r="B49" s="17" t="s">
        <v>237</v>
      </c>
      <c r="C49" s="17" t="s">
        <v>76</v>
      </c>
      <c r="D49" s="18">
        <v>167000</v>
      </c>
      <c r="E49" s="17"/>
      <c r="F49" s="17"/>
      <c r="G49" s="86"/>
      <c r="H49" s="6"/>
      <c r="I49" s="6"/>
      <c r="J49" s="6"/>
    </row>
    <row r="50" spans="1:10" x14ac:dyDescent="0.25">
      <c r="A50" s="17" t="s">
        <v>241</v>
      </c>
      <c r="B50" s="17" t="s">
        <v>242</v>
      </c>
      <c r="C50" s="17" t="s">
        <v>243</v>
      </c>
      <c r="D50" s="18">
        <v>180000</v>
      </c>
      <c r="E50" s="17"/>
      <c r="F50" s="17"/>
      <c r="G50" s="86"/>
      <c r="H50" s="6"/>
      <c r="I50" s="6"/>
      <c r="J50" s="6"/>
    </row>
    <row r="51" spans="1:10" x14ac:dyDescent="0.25">
      <c r="A51" s="17" t="s">
        <v>238</v>
      </c>
      <c r="B51" s="17" t="s">
        <v>239</v>
      </c>
      <c r="C51" s="17" t="s">
        <v>240</v>
      </c>
      <c r="D51" s="18">
        <v>40000</v>
      </c>
      <c r="E51" s="17"/>
      <c r="F51" s="17"/>
      <c r="G51" s="86"/>
      <c r="H51" s="6"/>
      <c r="I51" s="6"/>
      <c r="J51" s="6"/>
    </row>
    <row r="52" spans="1:10" x14ac:dyDescent="0.25">
      <c r="A52" s="17" t="s">
        <v>244</v>
      </c>
      <c r="B52" s="17" t="s">
        <v>245</v>
      </c>
      <c r="C52" s="17" t="s">
        <v>246</v>
      </c>
      <c r="D52" s="18">
        <v>180000</v>
      </c>
      <c r="E52" s="18">
        <v>278000</v>
      </c>
      <c r="F52" s="18">
        <v>40000</v>
      </c>
      <c r="G52" s="86"/>
      <c r="H52" s="6"/>
      <c r="I52" s="6"/>
      <c r="J52" s="6"/>
    </row>
    <row r="53" spans="1:10" x14ac:dyDescent="0.25">
      <c r="A53" s="17" t="s">
        <v>234</v>
      </c>
      <c r="B53" s="17" t="s">
        <v>235</v>
      </c>
      <c r="C53" s="17" t="s">
        <v>41</v>
      </c>
      <c r="D53" s="18">
        <v>56000</v>
      </c>
      <c r="E53" s="18">
        <v>92000</v>
      </c>
      <c r="F53" s="17"/>
      <c r="G53" s="86"/>
      <c r="H53" s="6"/>
      <c r="I53" s="6"/>
      <c r="J53" s="6"/>
    </row>
    <row r="54" spans="1:10" x14ac:dyDescent="0.25">
      <c r="C54" s="81" t="s">
        <v>248</v>
      </c>
      <c r="D54" s="82">
        <f>SUM(D4:D53)</f>
        <v>5731000</v>
      </c>
      <c r="E54" s="82">
        <f>SUM(E4:E53)</f>
        <v>5194000</v>
      </c>
      <c r="F54" s="82">
        <f>SUM(F4:F53)</f>
        <v>1141000</v>
      </c>
      <c r="G54" s="98"/>
      <c r="H54" s="82"/>
      <c r="I54" s="82"/>
      <c r="J54" s="82"/>
    </row>
    <row r="55" spans="1:10" x14ac:dyDescent="0.25">
      <c r="C55" s="105" t="s">
        <v>249</v>
      </c>
      <c r="D55" s="83"/>
      <c r="F55" s="16"/>
      <c r="H55" s="106">
        <v>2000000</v>
      </c>
      <c r="I55" s="106">
        <v>1801000</v>
      </c>
      <c r="J55" s="106">
        <v>186000</v>
      </c>
    </row>
    <row r="56" spans="1:10" x14ac:dyDescent="0.25">
      <c r="A56" t="s">
        <v>250</v>
      </c>
      <c r="C56" s="84"/>
      <c r="D56" s="84"/>
      <c r="E56" s="85"/>
      <c r="F56" s="16"/>
    </row>
    <row r="57" spans="1:10" x14ac:dyDescent="0.25">
      <c r="C57" s="84"/>
      <c r="D57" s="84"/>
      <c r="E57" s="84"/>
      <c r="F57" s="85"/>
    </row>
  </sheetData>
  <mergeCells count="8">
    <mergeCell ref="A1:J1"/>
    <mergeCell ref="D2:F2"/>
    <mergeCell ref="H2:J2"/>
    <mergeCell ref="K2:K3"/>
    <mergeCell ref="G2:G3"/>
    <mergeCell ref="C2:C3"/>
    <mergeCell ref="B2:B3"/>
    <mergeCell ref="A2:A3"/>
  </mergeCells>
  <pageMargins left="0.7" right="0.7" top="0.75" bottom="0.75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hudba</vt:lpstr>
      <vt:lpstr>divadlo-tanec</vt:lpstr>
      <vt:lpstr>výtvarné umění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2017-07-11T14:05:28Z</cp:lastPrinted>
  <dcterms:created xsi:type="dcterms:W3CDTF">2017-07-04T11:43:36Z</dcterms:created>
  <dcterms:modified xsi:type="dcterms:W3CDTF">2017-07-11T14:40:30Z</dcterms:modified>
</cp:coreProperties>
</file>