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AE818F1F-ECD7-47AE-ADC6-919D8A6FB8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_Údaje o žadateli a projektu" sheetId="11" r:id="rId1"/>
    <sheet name="2_zdroje financování" sheetId="15" r:id="rId2"/>
    <sheet name="3_seznam dokladů" sheetId="14" r:id="rId3"/>
    <sheet name="4_monitorovací zpráva" sheetId="16" r:id="rId4"/>
    <sheet name="5_seznam příloh k 4_" sheetId="17" r:id="rId5"/>
    <sheet name="4. Data" sheetId="7" state="hidden" r:id="rId6"/>
  </sheets>
  <definedNames>
    <definedName name="_xlnm.Print_Area" localSheetId="0">'1_Údaje o žadateli a projektu'!$A$1:$H$34</definedName>
    <definedName name="_xlnm.Print_Area" localSheetId="1">'2_zdroje financování'!$A$1:$D$7</definedName>
  </definedNames>
  <calcPr calcId="191029"/>
</workbook>
</file>

<file path=xl/calcChain.xml><?xml version="1.0" encoding="utf-8"?>
<calcChain xmlns="http://schemas.openxmlformats.org/spreadsheetml/2006/main">
  <c r="G9" i="14" l="1"/>
  <c r="G11" i="14"/>
  <c r="G13" i="14"/>
  <c r="G15" i="14"/>
  <c r="G7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C30" i="11"/>
  <c r="F4" i="14" l="1"/>
  <c r="J20" i="14" l="1"/>
  <c r="L20" i="14" s="1"/>
  <c r="H11" i="14" l="1"/>
  <c r="I11" i="14" s="1"/>
  <c r="H13" i="14"/>
  <c r="I13" i="14" s="1"/>
  <c r="H15" i="14"/>
  <c r="I15" i="14" s="1"/>
  <c r="H9" i="14"/>
  <c r="I9" i="14" s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H7" i="14" l="1"/>
  <c r="D4" i="15"/>
  <c r="D7" i="15" s="1"/>
  <c r="C32" i="11" s="1"/>
  <c r="I7" i="14" l="1"/>
  <c r="D18" i="11"/>
  <c r="E18" i="11" s="1"/>
  <c r="D20" i="11"/>
  <c r="D24" i="11"/>
  <c r="D22" i="11"/>
  <c r="G4" i="14"/>
  <c r="H4" i="14" s="1"/>
  <c r="D26" i="11"/>
  <c r="E22" i="11" l="1"/>
  <c r="E26" i="11"/>
  <c r="E24" i="11"/>
  <c r="E20" i="11"/>
  <c r="C31" i="11"/>
  <c r="C33" i="11" s="1"/>
  <c r="F31" i="11" l="1"/>
</calcChain>
</file>

<file path=xl/sharedStrings.xml><?xml version="1.0" encoding="utf-8"?>
<sst xmlns="http://schemas.openxmlformats.org/spreadsheetml/2006/main" count="271" uniqueCount="122">
  <si>
    <t>- VYBERTE ZE SEZNAMU -</t>
  </si>
  <si>
    <t>DPH</t>
  </si>
  <si>
    <t>Název projektu</t>
  </si>
  <si>
    <t>Registrační číslo projektu</t>
  </si>
  <si>
    <t>Tematický okruh</t>
  </si>
  <si>
    <t>v Kč</t>
  </si>
  <si>
    <t>II.</t>
  </si>
  <si>
    <t>III.</t>
  </si>
  <si>
    <t>ZDROJE FINANCOVÁNÍ</t>
  </si>
  <si>
    <t>Vyúčtování zpracoval / zpracovala</t>
  </si>
  <si>
    <t>E-mail</t>
  </si>
  <si>
    <t>Telefon</t>
  </si>
  <si>
    <t>Jméno a příjmení</t>
  </si>
  <si>
    <t>Zdroje</t>
  </si>
  <si>
    <t>Výzva NPO</t>
  </si>
  <si>
    <t>Číslo účtu, ze kterého byly hrazeny doklady</t>
  </si>
  <si>
    <t>Částka celkem</t>
  </si>
  <si>
    <t>Č. j. rozhodnutí</t>
  </si>
  <si>
    <t>Č.</t>
  </si>
  <si>
    <t>Čerpání</t>
  </si>
  <si>
    <t>Poskytnutá</t>
  </si>
  <si>
    <t>I</t>
  </si>
  <si>
    <t>II</t>
  </si>
  <si>
    <t>III</t>
  </si>
  <si>
    <t>Kód</t>
  </si>
  <si>
    <t>ANO</t>
  </si>
  <si>
    <t>NE</t>
  </si>
  <si>
    <t>Částka bez DPH</t>
  </si>
  <si>
    <r>
      <t xml:space="preserve">Číslo účetního dokladu
</t>
    </r>
    <r>
      <rPr>
        <sz val="10"/>
        <rFont val="Arial"/>
        <family val="2"/>
        <charset val="238"/>
      </rPr>
      <t>(nikoli č. pořadové)</t>
    </r>
  </si>
  <si>
    <r>
      <rPr>
        <b/>
        <sz val="10"/>
        <rFont val="Arial"/>
        <family val="2"/>
        <charset val="238"/>
      </rPr>
      <t xml:space="preserve">Účel
</t>
    </r>
    <r>
      <rPr>
        <sz val="10"/>
        <rFont val="Arial"/>
        <family val="2"/>
        <charset val="238"/>
      </rPr>
      <t>(za co by hrazeno, předmět plnění)</t>
    </r>
  </si>
  <si>
    <r>
      <t xml:space="preserve">Datum úhrady
</t>
    </r>
    <r>
      <rPr>
        <sz val="10"/>
        <rFont val="Arial"/>
        <family val="2"/>
        <charset val="238"/>
      </rPr>
      <t>(datum odečtení z účtu)</t>
    </r>
  </si>
  <si>
    <t>ANO, bez nároku na odpočet. (Např. hlavní činnost příspěvkových organizací.)</t>
  </si>
  <si>
    <t>Dotace</t>
  </si>
  <si>
    <t>Datum převodu vratky</t>
  </si>
  <si>
    <t>Zdroje financování celkem (bez DPH)</t>
  </si>
  <si>
    <t>SEZNAM ÚČETNÍCH DOKLADŮ HRAZENÝCH Z DOTACE</t>
  </si>
  <si>
    <t>Uveďte pouze prvotní doklady k nákladům hrazeným z dotace.</t>
  </si>
  <si>
    <t>Kontrola</t>
  </si>
  <si>
    <t>ZÁVĚREČNÉ VYÚČTOVÁNÍ PROJEKTU</t>
  </si>
  <si>
    <t>vyplňte</t>
  </si>
  <si>
    <t>1 A. Rezidenční pobyty - alternativní hudba</t>
  </si>
  <si>
    <t>1 D.  Rezidenční pobyty - divadlo</t>
  </si>
  <si>
    <t>1 T. Rezidenční pobyty - tanec, pohybové a nonverbální divadlo</t>
  </si>
  <si>
    <t>1 K. Rezidenční pobyty - klasická hudba</t>
  </si>
  <si>
    <t>1 V. Rezidenční pobyty - výtvarné umění</t>
  </si>
  <si>
    <t>2 A. Hostování zahraničních umělců v českých souborech a institucích - alternativní hudba</t>
  </si>
  <si>
    <t>2 D. Hostování zahraničních umělců v českých souborech a institucích - divadlo</t>
  </si>
  <si>
    <t>2 T. Hostování zahraničních umělců v českých souborech a institucích - tanec, pohybové a nonverbální divadlo</t>
  </si>
  <si>
    <t>2 K. Hostování zahraničních umělců v českých souborech a institucích - klasická hudba</t>
  </si>
  <si>
    <t>2 V. Hostování zahraničních umělců v českých souborech a institucích - výtvarné umění</t>
  </si>
  <si>
    <t>3 A. Tvůrčí dílny, odborné kurzy, workshopy - alternativní hudba</t>
  </si>
  <si>
    <t>3 K. Tvůrčí dílny, odborné kurzy, workshopy - klasická hudba</t>
  </si>
  <si>
    <t>3 T. Tvůrčí dílny, odborné kurzy, workshopy - tanec, pohybové a nonverbální divadlo</t>
  </si>
  <si>
    <t>3 V. Tvůrčí dílny, odborné kurzy, workshopy - výtvarné umění</t>
  </si>
  <si>
    <t>3 D. Tvůrčí dílny, odborné kurzy, workshopy - divadlo</t>
  </si>
  <si>
    <t>4 A. Konference, semináře - alternativní hudba</t>
  </si>
  <si>
    <t>4 D. Konference, semináře - divadlo</t>
  </si>
  <si>
    <t>4 T.  Konference, semináře - tanec, pohybové a nonverbální divadlo</t>
  </si>
  <si>
    <t>4 K. Konference, semináře - klasická hudba</t>
  </si>
  <si>
    <t>4 V. Konference, semináře - výtvarné umění</t>
  </si>
  <si>
    <t>5 A. Platformy podporující rozvoj kompetencí pracovníků KKS - alternativní hudba</t>
  </si>
  <si>
    <t>5 D. Platformy podporující rozvoj kompetencí pracovníků KKS - divadlo</t>
  </si>
  <si>
    <t>5 T. Platformy podporující rozvoj kompetencí pracovníků KKS - tanec, pohybové a nonverbální divadlo</t>
  </si>
  <si>
    <t>5 K. Platformy podporující rozvoj kompetencí pracovníků KKS - klasická hudba</t>
  </si>
  <si>
    <t>5 V. Platformy podporující rozvoj kompetencí pracovníků KKS - výtvarné umění</t>
  </si>
  <si>
    <t>5 X. Platformy podporující rozvoj kompetencí pracovníků KKS - pro více oblastí umění</t>
  </si>
  <si>
    <t>IV</t>
  </si>
  <si>
    <t>Výzva č. 6 - Rozvoj kompetencí pracovníků KKS: Podpora individuálních tvůrčích a studijních projektů</t>
  </si>
  <si>
    <t>Výzva č. 7 - Rozvoj kompetencí pracovníků KKS: Podpora individuálních tvůrčích a studijních projektů</t>
  </si>
  <si>
    <t xml:space="preserve"> -VYBERTE ZE SEZNAMU- </t>
  </si>
  <si>
    <t>1. Individuální tvůrčí projekty - literatura</t>
  </si>
  <si>
    <t>2. Individuální tvůrčí projekty - výtvarné umění</t>
  </si>
  <si>
    <t>3. Individuální studijní projekty</t>
  </si>
  <si>
    <t>Datum narození</t>
  </si>
  <si>
    <t>Příjmení a jméno žadatele</t>
  </si>
  <si>
    <t>I. Náklady na materiál a služby</t>
  </si>
  <si>
    <t>II. Náklady na pronájem prostor včetně služeb</t>
  </si>
  <si>
    <t>III. Jízdní výdaje</t>
  </si>
  <si>
    <t>IV. Výdaje na ubytování</t>
  </si>
  <si>
    <t>V. Ostatní náklady</t>
  </si>
  <si>
    <t>V</t>
  </si>
  <si>
    <t>I. Náklady na materál a služby</t>
  </si>
  <si>
    <t>II. Náklady na pronájem prostot včetně služeb</t>
  </si>
  <si>
    <t>IV. Výdaje na ubtování</t>
  </si>
  <si>
    <t>Hrazeno z dotace 2023</t>
  </si>
  <si>
    <r>
      <t xml:space="preserve">Druh prvotního dokladu </t>
    </r>
    <r>
      <rPr>
        <sz val="10"/>
        <rFont val="Arial"/>
        <family val="2"/>
        <charset val="238"/>
      </rPr>
      <t>(faktura, daň. doklad ad.)</t>
    </r>
  </si>
  <si>
    <r>
      <rPr>
        <b/>
        <sz val="10"/>
        <rFont val="Arial"/>
        <family val="2"/>
        <charset val="238"/>
      </rPr>
      <t xml:space="preserve">Dodavatel </t>
    </r>
    <r>
      <rPr>
        <sz val="10"/>
        <rFont val="Arial"/>
        <family val="2"/>
        <charset val="238"/>
      </rPr>
      <t xml:space="preserve">
(komu bylo hrazeno)</t>
    </r>
  </si>
  <si>
    <t>Kód položky struktury dotace
(I / II / III / IV /V)</t>
  </si>
  <si>
    <t>Struktura dotace 2023</t>
  </si>
  <si>
    <t>DOTACE 2023</t>
  </si>
  <si>
    <t>Částka</t>
  </si>
  <si>
    <t xml:space="preserve">I. </t>
  </si>
  <si>
    <t>Vlastní zdroje</t>
  </si>
  <si>
    <r>
      <rPr>
        <sz val="10"/>
        <color rgb="FF000000"/>
        <rFont val="Arial"/>
        <family val="2"/>
        <charset val="238"/>
      </rPr>
      <t xml:space="preserve">Dotace od MK </t>
    </r>
    <r>
      <rPr>
        <sz val="10"/>
        <color indexed="8"/>
        <rFont val="Arial"/>
        <family val="2"/>
        <charset val="238"/>
      </rPr>
      <t>– Národní plán obnovy, výzva č. 6 a 7/2022 Podpora projektů kreativního učení</t>
    </r>
  </si>
  <si>
    <t>Sloupec1</t>
  </si>
  <si>
    <t>Jiné zdroje</t>
  </si>
  <si>
    <t>paragon</t>
  </si>
  <si>
    <t>1</t>
  </si>
  <si>
    <t>ochranné pomůcky, nářadí</t>
  </si>
  <si>
    <t>Koncepce realizovaného autorského tvůrčího nebo studijního projektu</t>
  </si>
  <si>
    <t>Popis realizace projektu</t>
  </si>
  <si>
    <t>Stručné zhodnocení projektu s důrazem na rozvoj kompetencí příjemce</t>
  </si>
  <si>
    <t>železářství U Rotta</t>
  </si>
  <si>
    <t xml:space="preserve"> -VYBERTE KÓD -</t>
  </si>
  <si>
    <t>2</t>
  </si>
  <si>
    <t>3</t>
  </si>
  <si>
    <t>4</t>
  </si>
  <si>
    <t>5</t>
  </si>
  <si>
    <t>6</t>
  </si>
  <si>
    <t>7</t>
  </si>
  <si>
    <t>8</t>
  </si>
  <si>
    <t>9</t>
  </si>
  <si>
    <t>Vratka (nedočerpaná dotace)</t>
  </si>
  <si>
    <t>Struktura dotace dle rozhodnutí (přenáší se z listu 1)</t>
  </si>
  <si>
    <t>Čerpání (součet z dokladů dle kódu položky)</t>
  </si>
  <si>
    <t>Datum úhrady musí být z roku 2023</t>
  </si>
  <si>
    <t>Sledované období od do</t>
  </si>
  <si>
    <r>
      <t xml:space="preserve">Struktura dotace dle rozhodnutí
</t>
    </r>
    <r>
      <rPr>
        <b/>
        <sz val="10"/>
        <rFont val="Arial"/>
        <family val="2"/>
        <charset val="238"/>
      </rPr>
      <t>- vyplňte podle rozhodnutí</t>
    </r>
  </si>
  <si>
    <t>Čerpání
(nevyplňujte - přenáší se z listu 3_seznam dokladů)</t>
  </si>
  <si>
    <t>vyplňte v případě vzniku vratky</t>
  </si>
  <si>
    <t>Výše poskytnuté dotace</t>
  </si>
  <si>
    <t xml:space="preserve">vyplňte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</si>
</sst>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mm/yyyy"/>
    <numFmt numFmtId="165" formatCode="#,##0.00;[Red]#,##0.00"/>
  </numFmts>
  <fonts count="24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Ink Free"/>
      <family val="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  <protection locked="0"/>
    </xf>
    <xf numFmtId="4" fontId="15" fillId="0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13" fillId="0" borderId="25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1" fillId="0" borderId="0" xfId="1" applyNumberFormat="1" applyFont="1" applyFill="1" applyBorder="1" applyAlignment="1" applyProtection="1">
      <alignment vertical="center"/>
      <protection locked="0"/>
    </xf>
    <xf numFmtId="49" fontId="1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 wrapText="1"/>
      <protection locked="0"/>
    </xf>
    <xf numFmtId="3" fontId="3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1" applyNumberFormat="1" applyFont="1" applyFill="1" applyBorder="1" applyAlignment="1" applyProtection="1">
      <alignment vertical="center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49" fontId="11" fillId="3" borderId="16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49" fontId="11" fillId="0" borderId="22" xfId="1" applyNumberFormat="1" applyFont="1" applyFill="1" applyBorder="1" applyAlignment="1" applyProtection="1">
      <alignment vertical="center" wrapText="1"/>
      <protection locked="0"/>
    </xf>
    <xf numFmtId="49" fontId="11" fillId="0" borderId="0" xfId="1" applyNumberFormat="1" applyFont="1" applyFill="1" applyBorder="1" applyAlignment="1" applyProtection="1">
      <alignment vertical="center" wrapText="1"/>
      <protection locked="0"/>
    </xf>
    <xf numFmtId="3" fontId="4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49" fontId="11" fillId="3" borderId="24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Protection="1"/>
    <xf numFmtId="0" fontId="17" fillId="5" borderId="0" xfId="0" applyFont="1" applyFill="1" applyAlignment="1" applyProtection="1">
      <alignment horizontal="left" vertical="center"/>
    </xf>
    <xf numFmtId="4" fontId="11" fillId="5" borderId="1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Protection="1">
      <protection locked="0"/>
    </xf>
    <xf numFmtId="3" fontId="4" fillId="0" borderId="3" xfId="1" applyNumberFormat="1" applyFont="1" applyFill="1" applyBorder="1" applyAlignment="1" applyProtection="1">
      <alignment vertical="center" wrapText="1"/>
      <protection locked="0"/>
    </xf>
    <xf numFmtId="3" fontId="4" fillId="0" borderId="15" xfId="1" applyNumberFormat="1" applyFont="1" applyFill="1" applyBorder="1" applyAlignment="1" applyProtection="1">
      <alignment vertical="center" wrapText="1"/>
      <protection locked="0"/>
    </xf>
    <xf numFmtId="4" fontId="11" fillId="4" borderId="25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" fontId="5" fillId="4" borderId="25" xfId="0" applyNumberFormat="1" applyFont="1" applyFill="1" applyBorder="1" applyAlignment="1" applyProtection="1">
      <alignment horizontal="right" vertical="center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Protection="1">
      <protection locked="0"/>
    </xf>
    <xf numFmtId="49" fontId="7" fillId="0" borderId="0" xfId="1" applyNumberFormat="1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5" fillId="0" borderId="11" xfId="0" applyFont="1" applyBorder="1" applyProtection="1">
      <protection locked="0"/>
    </xf>
    <xf numFmtId="49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Protection="1"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4" fontId="12" fillId="2" borderId="26" xfId="0" applyNumberFormat="1" applyFont="1" applyFill="1" applyBorder="1" applyAlignment="1" applyProtection="1">
      <alignment horizontal="center" vertical="center"/>
      <protection locked="0"/>
    </xf>
    <xf numFmtId="4" fontId="1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4" fontId="5" fillId="5" borderId="2" xfId="0" applyNumberFormat="1" applyFont="1" applyFill="1" applyBorder="1" applyAlignment="1" applyProtection="1">
      <alignment horizontal="right" vertical="top"/>
    </xf>
    <xf numFmtId="0" fontId="5" fillId="5" borderId="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49" fontId="11" fillId="3" borderId="20" xfId="1" applyNumberFormat="1" applyFont="1" applyFill="1" applyBorder="1" applyAlignment="1" applyProtection="1">
      <alignment vertical="center" wrapText="1"/>
      <protection locked="0"/>
    </xf>
    <xf numFmtId="164" fontId="11" fillId="2" borderId="25" xfId="1" applyNumberFormat="1" applyFont="1" applyFill="1" applyBorder="1" applyAlignment="1" applyProtection="1">
      <alignment vertical="center" wrapText="1"/>
      <protection locked="0"/>
    </xf>
    <xf numFmtId="49" fontId="11" fillId="3" borderId="25" xfId="1" applyNumberFormat="1" applyFont="1" applyFill="1" applyBorder="1" applyAlignment="1" applyProtection="1">
      <alignment vertical="center" wrapText="1"/>
      <protection locked="0"/>
    </xf>
    <xf numFmtId="49" fontId="11" fillId="3" borderId="2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left" vertical="top"/>
      <protection locked="0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49" fontId="5" fillId="6" borderId="1" xfId="0" applyNumberFormat="1" applyFont="1" applyFill="1" applyBorder="1" applyAlignment="1" applyProtection="1">
      <alignment horizontal="center" vertical="top"/>
      <protection locked="0"/>
    </xf>
    <xf numFmtId="14" fontId="5" fillId="6" borderId="1" xfId="0" applyNumberFormat="1" applyFont="1" applyFill="1" applyBorder="1" applyAlignment="1" applyProtection="1">
      <alignment horizontal="left" vertical="top"/>
      <protection locked="0"/>
    </xf>
    <xf numFmtId="4" fontId="5" fillId="6" borderId="1" xfId="0" applyNumberFormat="1" applyFont="1" applyFill="1" applyBorder="1" applyAlignment="1" applyProtection="1">
      <alignment horizontal="right" vertical="top"/>
      <protection locked="0"/>
    </xf>
    <xf numFmtId="4" fontId="12" fillId="4" borderId="25" xfId="0" applyNumberFormat="1" applyFont="1" applyFill="1" applyBorder="1" applyAlignment="1" applyProtection="1">
      <alignment horizontal="center" vertical="center"/>
    </xf>
    <xf numFmtId="3" fontId="11" fillId="3" borderId="25" xfId="1" applyNumberFormat="1" applyFont="1" applyFill="1" applyBorder="1" applyAlignment="1" applyProtection="1">
      <alignment horizontal="left" vertical="center" wrapText="1"/>
      <protection locked="0"/>
    </xf>
    <xf numFmtId="4" fontId="18" fillId="0" borderId="25" xfId="0" applyNumberFormat="1" applyFont="1" applyFill="1" applyBorder="1" applyAlignment="1" applyProtection="1">
      <alignment horizontal="center" vertical="center"/>
      <protection locked="0"/>
    </xf>
    <xf numFmtId="4" fontId="11" fillId="4" borderId="25" xfId="0" applyNumberFormat="1" applyFont="1" applyFill="1" applyBorder="1" applyAlignment="1" applyProtection="1">
      <alignment horizontal="right" vertical="center"/>
    </xf>
    <xf numFmtId="165" fontId="12" fillId="4" borderId="25" xfId="0" applyNumberFormat="1" applyFont="1" applyFill="1" applyBorder="1" applyAlignment="1" applyProtection="1">
      <alignment horizontal="center" vertical="center"/>
    </xf>
    <xf numFmtId="4" fontId="11" fillId="4" borderId="25" xfId="1" applyNumberFormat="1" applyFont="1" applyFill="1" applyBorder="1" applyAlignment="1" applyProtection="1">
      <alignment horizontal="center" vertical="center" wrapText="1"/>
    </xf>
    <xf numFmtId="14" fontId="18" fillId="0" borderId="25" xfId="0" applyNumberFormat="1" applyFont="1" applyFill="1" applyBorder="1" applyAlignment="1" applyProtection="1">
      <alignment horizontal="center" vertical="center"/>
      <protection locked="0"/>
    </xf>
    <xf numFmtId="3" fontId="21" fillId="0" borderId="28" xfId="1" applyNumberFormat="1" applyFont="1" applyFill="1" applyBorder="1" applyAlignment="1" applyProtection="1">
      <alignment horizontal="left" vertical="center"/>
      <protection locked="0"/>
    </xf>
    <xf numFmtId="3" fontId="21" fillId="0" borderId="27" xfId="1" applyNumberFormat="1" applyFont="1" applyFill="1" applyBorder="1" applyAlignment="1" applyProtection="1">
      <alignment horizontal="left" vertical="center"/>
      <protection locked="0"/>
    </xf>
    <xf numFmtId="3" fontId="21" fillId="0" borderId="14" xfId="1" applyNumberFormat="1" applyFont="1" applyFill="1" applyBorder="1" applyAlignment="1" applyProtection="1">
      <alignment horizontal="left" vertical="center"/>
      <protection locked="0"/>
    </xf>
    <xf numFmtId="3" fontId="18" fillId="0" borderId="29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30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3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15" xfId="1" applyNumberFormat="1" applyFont="1" applyFill="1" applyBorder="1" applyAlignment="1" applyProtection="1">
      <alignment horizontal="left" vertical="center" wrapText="1"/>
      <protection locked="0"/>
    </xf>
    <xf numFmtId="14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14" fontId="18" fillId="0" borderId="3" xfId="1" applyNumberFormat="1" applyFont="1" applyFill="1" applyBorder="1" applyAlignment="1" applyProtection="1">
      <alignment horizontal="left" vertical="center" wrapText="1"/>
      <protection locked="0"/>
    </xf>
    <xf numFmtId="14" fontId="18" fillId="0" borderId="15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1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1" fontId="18" fillId="0" borderId="3" xfId="1" applyNumberFormat="1" applyFont="1" applyFill="1" applyBorder="1" applyAlignment="1" applyProtection="1">
      <alignment horizontal="left" vertical="center" wrapText="1"/>
      <protection locked="0"/>
    </xf>
    <xf numFmtId="1" fontId="18" fillId="0" borderId="15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3" fontId="11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3" fontId="18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49" fontId="7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5" xfId="0" applyNumberFormat="1" applyFont="1" applyFill="1" applyBorder="1" applyAlignment="1" applyProtection="1">
      <alignment vertical="center" wrapText="1"/>
      <protection locked="0"/>
    </xf>
    <xf numFmtId="49" fontId="4" fillId="0" borderId="25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14" fillId="0" borderId="25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4" fontId="5" fillId="5" borderId="26" xfId="0" applyNumberFormat="1" applyFont="1" applyFill="1" applyBorder="1" applyAlignment="1" applyProtection="1">
      <alignment horizontal="center" vertical="center" wrapText="1"/>
    </xf>
    <xf numFmtId="3" fontId="11" fillId="2" borderId="26" xfId="1" applyNumberFormat="1" applyFont="1" applyFill="1" applyBorder="1" applyAlignment="1" applyProtection="1">
      <alignment horizontal="left" vertical="center" wrapText="1"/>
      <protection locked="0"/>
    </xf>
    <xf numFmtId="4" fontId="5" fillId="5" borderId="26" xfId="0" applyNumberFormat="1" applyFont="1" applyFill="1" applyBorder="1" applyAlignment="1" applyProtection="1">
      <alignment horizontal="right" vertical="center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5" borderId="31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/>
    </xf>
    <xf numFmtId="0" fontId="18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2" xfId="1" xr:uid="{3FAE83E4-D3B3-4CFD-9616-19D7B855D5FF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238"/>
        <scheme val="none"/>
      </font>
      <numFmt numFmtId="0" formatCode="General"/>
      <fill>
        <patternFill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>
          <fgColor indexed="64"/>
          <bgColor theme="9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99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35"/>
    </tableStyle>
  </tableStyles>
  <colors>
    <mruColors>
      <color rgb="FF009900"/>
      <color rgb="FFFF9999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40657-3608-4AED-B3F1-0E06AEB55B3F}" name="Tabulka10579" displayName="Tabulka10579" ref="D3:D7" totalsRowCount="1" headerRowDxfId="30" dataDxfId="29" totalsRowDxfId="27" tableBorderDxfId="28">
  <tableColumns count="1">
    <tableColumn id="3" xr3:uid="{EBE3FA13-A50E-44FA-ABAB-5B5CB6EECF91}" name="Sloupec1" totalsRowFunction="custom" dataDxfId="26" totalsRowDxfId="25">
      <calculatedColumnFormula>SUM(#REF!)</calculatedColumnFormula>
      <totalsRowFormula>SUM(D4:D6)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904395-C735-41C0-B0AC-55B881E80BE9}" name="Seznam_dokladu" displayName="Seznam_dokladu" ref="A19:L119" totalsRowShown="0" headerRowDxfId="15" dataDxfId="13" headerRowBorderDxfId="14" tableBorderDxfId="12">
  <autoFilter ref="A19:L119" xr:uid="{4F0D77C3-7776-401D-B228-756CA256854D}"/>
  <tableColumns count="12">
    <tableColumn id="1" xr3:uid="{622641F3-BD00-4275-B307-2377880F49C6}" name="Č." dataDxfId="11">
      <calculatedColumnFormula>ROW()-19</calculatedColumnFormula>
    </tableColumn>
    <tableColumn id="2" xr3:uid="{8AFD6985-9252-4C49-BED3-C6EB8F6A29D2}" name="Číslo účetního dokladu_x000a_(nikoli č. pořadové)" dataDxfId="10"/>
    <tableColumn id="3" xr3:uid="{045B0A7C-A152-42E6-B58A-8CC320184352}" name="Druh prvotního dokladu (faktura, daň. doklad ad.)" dataDxfId="9"/>
    <tableColumn id="4" xr3:uid="{010B2EC4-B074-4CCD-8A06-2B5B2DBD7EA3}" name="Dodavatel _x000a_(komu bylo hrazeno)" dataDxfId="8"/>
    <tableColumn id="6" xr3:uid="{28CFFE54-37B0-405A-9F51-660B7E08C1F5}" name="Účel_x000a_(za co by hrazeno, předmět plnění)" dataDxfId="7"/>
    <tableColumn id="7" xr3:uid="{69AD97BE-1774-43FA-85B2-849F1C30185D}" name="Kód položky struktury dotace_x000a_(I / II / III / IV /V)" dataDxfId="6"/>
    <tableColumn id="8" xr3:uid="{0CF55A1B-AC07-461F-BD8E-F213FA0AF21E}" name="Datum úhrady_x000a_(datum odečtení z účtu)" dataDxfId="5"/>
    <tableColumn id="9" xr3:uid="{B8C9E387-D6B7-4076-AC70-123D6E9DF15D}" name="Částka bez DPH" dataDxfId="4"/>
    <tableColumn id="10" xr3:uid="{5B70AFEC-F059-41D6-BEB4-088F1B574E5A}" name="DPH" dataDxfId="3"/>
    <tableColumn id="5" xr3:uid="{928DBFD8-BA9F-4770-A53B-9AFBB0300DB6}" name="Částka celkem" dataDxfId="2">
      <calculatedColumnFormula>H20+I20</calculatedColumnFormula>
    </tableColumn>
    <tableColumn id="13" xr3:uid="{8A1774A4-2ED0-4EEC-B71E-34EFFF70FEC2}" name="Hrazeno z dotace 2023" dataDxfId="1">
      <calculatedColumnFormula>Seznam_dokladu[[#This Row],[Částka bez DPH]]</calculatedColumnFormula>
    </tableColumn>
    <tableColumn id="12" xr3:uid="{BAEC398D-29EB-44F7-BDF5-AD09210665E6}" name="Kontrola" dataDxfId="0">
      <calculatedColumnFormula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75E-115D-4710-87D2-A9AB58B77697}">
  <sheetPr>
    <pageSetUpPr fitToPage="1"/>
  </sheetPr>
  <dimension ref="A1:J35"/>
  <sheetViews>
    <sheetView showGridLines="0" tabSelected="1" zoomScale="98" zoomScaleNormal="98" workbookViewId="0">
      <selection activeCell="D18" sqref="D18:D19"/>
    </sheetView>
  </sheetViews>
  <sheetFormatPr defaultColWidth="9.140625" defaultRowHeight="14.25" x14ac:dyDescent="0.25"/>
  <cols>
    <col min="1" max="1" width="4.85546875" style="38" customWidth="1"/>
    <col min="2" max="2" width="27.5703125" style="59" customWidth="1"/>
    <col min="3" max="3" width="25.7109375" style="60" customWidth="1"/>
    <col min="4" max="4" width="25.7109375" style="61" customWidth="1"/>
    <col min="5" max="5" width="21.5703125" style="61" customWidth="1"/>
    <col min="6" max="6" width="31.28515625" style="61" customWidth="1"/>
    <col min="7" max="7" width="24.42578125" style="62" customWidth="1"/>
    <col min="8" max="8" width="24.5703125" style="5" customWidth="1"/>
    <col min="9" max="9" width="43.28515625" style="5" customWidth="1"/>
    <col min="10" max="16384" width="9.140625" style="5"/>
  </cols>
  <sheetData>
    <row r="1" spans="1:9" ht="20.25" x14ac:dyDescent="0.25">
      <c r="A1" s="34"/>
      <c r="B1" s="34" t="s">
        <v>38</v>
      </c>
      <c r="C1" s="35"/>
      <c r="D1" s="36"/>
      <c r="E1" s="36"/>
      <c r="F1" s="36"/>
      <c r="G1" s="37"/>
    </row>
    <row r="2" spans="1:9" x14ac:dyDescent="0.25">
      <c r="B2" s="39"/>
      <c r="C2" s="40"/>
      <c r="D2" s="36"/>
      <c r="E2" s="36"/>
      <c r="F2" s="36"/>
      <c r="G2" s="41"/>
    </row>
    <row r="3" spans="1:9" ht="20.100000000000001" customHeight="1" x14ac:dyDescent="0.25">
      <c r="A3" s="42"/>
      <c r="B3" s="43" t="s">
        <v>14</v>
      </c>
      <c r="C3" s="121" t="s">
        <v>69</v>
      </c>
      <c r="D3" s="122"/>
      <c r="E3" s="123"/>
      <c r="F3" s="123"/>
      <c r="G3" s="123"/>
      <c r="H3" s="123"/>
      <c r="I3" s="44"/>
    </row>
    <row r="4" spans="1:9" ht="20.100000000000001" customHeight="1" x14ac:dyDescent="0.25">
      <c r="B4" s="63" t="s">
        <v>116</v>
      </c>
      <c r="C4" s="105">
        <v>44927</v>
      </c>
      <c r="D4" s="105">
        <v>45291</v>
      </c>
      <c r="E4" s="69"/>
      <c r="F4" s="69"/>
      <c r="G4" s="69"/>
      <c r="H4" s="70"/>
    </row>
    <row r="5" spans="1:9" ht="20.100000000000001" customHeight="1" x14ac:dyDescent="0.25">
      <c r="A5" s="42"/>
      <c r="B5" s="45" t="s">
        <v>120</v>
      </c>
      <c r="C5" s="124" t="s">
        <v>39</v>
      </c>
      <c r="D5" s="125"/>
      <c r="E5" s="126"/>
      <c r="F5" s="126"/>
      <c r="G5" s="126"/>
      <c r="H5" s="127"/>
      <c r="I5" s="44"/>
    </row>
    <row r="6" spans="1:9" ht="20.100000000000001" customHeight="1" x14ac:dyDescent="0.25">
      <c r="A6" s="42"/>
      <c r="B6" s="45" t="s">
        <v>74</v>
      </c>
      <c r="C6" s="124" t="s">
        <v>39</v>
      </c>
      <c r="D6" s="125"/>
      <c r="E6" s="126"/>
      <c r="F6" s="126"/>
      <c r="G6" s="126"/>
      <c r="H6" s="127"/>
      <c r="I6" s="44"/>
    </row>
    <row r="7" spans="1:9" x14ac:dyDescent="0.25">
      <c r="A7" s="46"/>
      <c r="B7" s="45" t="s">
        <v>73</v>
      </c>
      <c r="C7" s="128" t="s">
        <v>39</v>
      </c>
      <c r="D7" s="129"/>
      <c r="E7" s="129"/>
      <c r="F7" s="129"/>
      <c r="G7" s="129"/>
      <c r="H7" s="130"/>
      <c r="I7" s="44"/>
    </row>
    <row r="8" spans="1:9" ht="20.100000000000001" customHeight="1" x14ac:dyDescent="0.25">
      <c r="A8" s="42"/>
      <c r="B8" s="45" t="s">
        <v>2</v>
      </c>
      <c r="C8" s="131" t="s">
        <v>39</v>
      </c>
      <c r="D8" s="126"/>
      <c r="E8" s="126"/>
      <c r="F8" s="126"/>
      <c r="G8" s="126"/>
      <c r="H8" s="127"/>
      <c r="I8" s="44"/>
    </row>
    <row r="9" spans="1:9" ht="20.100000000000001" customHeight="1" x14ac:dyDescent="0.3">
      <c r="A9" s="42"/>
      <c r="B9" s="45" t="s">
        <v>3</v>
      </c>
      <c r="C9" s="132" t="s">
        <v>121</v>
      </c>
      <c r="D9" s="133"/>
      <c r="E9" s="133"/>
      <c r="F9" s="133"/>
      <c r="G9" s="133"/>
      <c r="H9" s="134"/>
      <c r="I9" s="47"/>
    </row>
    <row r="10" spans="1:9" ht="24" customHeight="1" x14ac:dyDescent="0.25">
      <c r="B10" s="45" t="s">
        <v>4</v>
      </c>
      <c r="C10" s="131" t="s">
        <v>69</v>
      </c>
      <c r="D10" s="126"/>
      <c r="E10" s="126"/>
      <c r="F10" s="126"/>
      <c r="G10" s="126"/>
      <c r="H10" s="126"/>
      <c r="I10" s="44"/>
    </row>
    <row r="11" spans="1:9" ht="20.100000000000001" customHeight="1" x14ac:dyDescent="0.25">
      <c r="B11" s="45" t="s">
        <v>17</v>
      </c>
      <c r="C11" s="167" t="s">
        <v>39</v>
      </c>
      <c r="D11" s="168"/>
      <c r="E11" s="168"/>
      <c r="F11" s="168"/>
      <c r="G11" s="168"/>
      <c r="H11" s="168"/>
      <c r="I11" s="44"/>
    </row>
    <row r="12" spans="1:9" ht="25.5" x14ac:dyDescent="0.25">
      <c r="B12" s="48" t="s">
        <v>15</v>
      </c>
      <c r="C12" s="135" t="s">
        <v>39</v>
      </c>
      <c r="D12" s="136"/>
      <c r="E12" s="136"/>
      <c r="F12" s="136"/>
      <c r="G12" s="136"/>
      <c r="H12" s="136"/>
      <c r="I12" s="44"/>
    </row>
    <row r="13" spans="1:9" ht="15" x14ac:dyDescent="0.25">
      <c r="B13" s="49"/>
      <c r="C13" s="50"/>
      <c r="D13" s="50"/>
      <c r="E13" s="50"/>
      <c r="F13" s="50"/>
      <c r="G13" s="50"/>
    </row>
    <row r="14" spans="1:9" ht="14.45" customHeight="1" x14ac:dyDescent="0.25">
      <c r="B14" s="51"/>
      <c r="C14" s="139" t="s">
        <v>12</v>
      </c>
      <c r="D14" s="140"/>
      <c r="E14" s="137" t="s">
        <v>10</v>
      </c>
      <c r="F14" s="143"/>
      <c r="G14" s="137" t="s">
        <v>11</v>
      </c>
      <c r="H14" s="138"/>
      <c r="I14" s="44"/>
    </row>
    <row r="15" spans="1:9" ht="25.5" x14ac:dyDescent="0.25">
      <c r="B15" s="104" t="s">
        <v>9</v>
      </c>
      <c r="C15" s="148" t="s">
        <v>39</v>
      </c>
      <c r="D15" s="149"/>
      <c r="E15" s="148" t="s">
        <v>39</v>
      </c>
      <c r="F15" s="149"/>
      <c r="G15" s="141" t="s">
        <v>39</v>
      </c>
      <c r="H15" s="142"/>
      <c r="I15" s="44"/>
    </row>
    <row r="16" spans="1:9" x14ac:dyDescent="0.25">
      <c r="B16" s="52"/>
      <c r="C16" s="53"/>
      <c r="D16" s="54"/>
      <c r="E16" s="54"/>
      <c r="F16" s="54"/>
      <c r="G16" s="54"/>
    </row>
    <row r="17" spans="2:10" ht="52.5" customHeight="1" x14ac:dyDescent="0.25">
      <c r="B17" s="51"/>
      <c r="C17" s="55" t="s">
        <v>117</v>
      </c>
      <c r="D17" s="108" t="s">
        <v>118</v>
      </c>
      <c r="E17" s="1"/>
      <c r="F17" s="1"/>
      <c r="G17" s="1"/>
      <c r="H17" s="1"/>
    </row>
    <row r="18" spans="2:10" ht="14.45" customHeight="1" x14ac:dyDescent="0.25">
      <c r="B18" s="115" t="s">
        <v>75</v>
      </c>
      <c r="C18" s="116"/>
      <c r="D18" s="117">
        <f ca="1">+'3_seznam dokladů'!H7</f>
        <v>0</v>
      </c>
      <c r="E18" s="146" t="str">
        <f t="shared" ref="E18" ca="1" si="0">IF(D18&gt;C18,"Čerpání dotace nesmí být vyšší než je částka stanovená v rozhodnutí."," ")</f>
        <v xml:space="preserve"> </v>
      </c>
      <c r="F18" s="147"/>
      <c r="G18" s="147"/>
      <c r="H18" s="1"/>
    </row>
    <row r="19" spans="2:10" ht="14.45" customHeight="1" x14ac:dyDescent="0.25">
      <c r="B19" s="115"/>
      <c r="C19" s="116"/>
      <c r="D19" s="117"/>
      <c r="E19" s="146"/>
      <c r="F19" s="147"/>
      <c r="G19" s="147"/>
      <c r="H19" s="1"/>
      <c r="I19" s="56"/>
      <c r="J19" s="56"/>
    </row>
    <row r="20" spans="2:10" ht="14.45" customHeight="1" x14ac:dyDescent="0.25">
      <c r="B20" s="115" t="s">
        <v>76</v>
      </c>
      <c r="C20" s="116"/>
      <c r="D20" s="117">
        <f ca="1">+'3_seznam dokladů'!H9</f>
        <v>0</v>
      </c>
      <c r="E20" s="146" t="str">
        <f t="shared" ref="E20" ca="1" si="1">IF(D20&gt;C20,"Čerpání dotace nesmí být vyšší než je částka stanovená v rozhodnutí."," ")</f>
        <v xml:space="preserve"> </v>
      </c>
      <c r="F20" s="147"/>
      <c r="G20" s="147"/>
      <c r="H20" s="1"/>
    </row>
    <row r="21" spans="2:10" ht="14.45" customHeight="1" x14ac:dyDescent="0.25">
      <c r="B21" s="115"/>
      <c r="C21" s="116"/>
      <c r="D21" s="117"/>
      <c r="E21" s="146"/>
      <c r="F21" s="147"/>
      <c r="G21" s="147"/>
      <c r="H21" s="1"/>
    </row>
    <row r="22" spans="2:10" ht="14.45" customHeight="1" x14ac:dyDescent="0.25">
      <c r="B22" s="115" t="s">
        <v>77</v>
      </c>
      <c r="C22" s="116"/>
      <c r="D22" s="117">
        <f ca="1">+'3_seznam dokladů'!H11</f>
        <v>0</v>
      </c>
      <c r="E22" s="146" t="str">
        <f t="shared" ref="E22" ca="1" si="2">IF(D22&gt;C22,"Čerpání dotace nesmí být vyšší než je částka stanovená v rozhodnutí."," ")</f>
        <v xml:space="preserve"> </v>
      </c>
      <c r="F22" s="147"/>
      <c r="G22" s="147"/>
      <c r="H22" s="1"/>
    </row>
    <row r="23" spans="2:10" ht="14.45" customHeight="1" x14ac:dyDescent="0.25">
      <c r="B23" s="115"/>
      <c r="C23" s="116"/>
      <c r="D23" s="117"/>
      <c r="E23" s="146"/>
      <c r="F23" s="147"/>
      <c r="G23" s="147"/>
      <c r="H23" s="1"/>
    </row>
    <row r="24" spans="2:10" ht="14.45" customHeight="1" x14ac:dyDescent="0.25">
      <c r="B24" s="115" t="s">
        <v>78</v>
      </c>
      <c r="C24" s="116"/>
      <c r="D24" s="117">
        <f ca="1">+'3_seznam dokladů'!H13</f>
        <v>0</v>
      </c>
      <c r="E24" s="146" t="str">
        <f t="shared" ref="E24" ca="1" si="3">IF(D24&gt;C24,"Čerpání dotace nesmí být vyšší než je částka stanovená v rozhodnutí."," ")</f>
        <v xml:space="preserve"> </v>
      </c>
      <c r="F24" s="147"/>
      <c r="G24" s="147"/>
      <c r="H24" s="1"/>
    </row>
    <row r="25" spans="2:10" ht="14.45" customHeight="1" x14ac:dyDescent="0.25">
      <c r="B25" s="115"/>
      <c r="C25" s="116"/>
      <c r="D25" s="117"/>
      <c r="E25" s="146"/>
      <c r="F25" s="147"/>
      <c r="G25" s="147"/>
      <c r="H25" s="1"/>
    </row>
    <row r="26" spans="2:10" ht="14.45" customHeight="1" x14ac:dyDescent="0.25">
      <c r="B26" s="115" t="s">
        <v>79</v>
      </c>
      <c r="C26" s="116"/>
      <c r="D26" s="117">
        <f ca="1">+'3_seznam dokladů'!H15</f>
        <v>0</v>
      </c>
      <c r="E26" s="146" t="str">
        <f t="shared" ref="E26" ca="1" si="4">IF(D26&gt;C26,"Čerpání dotace nesmí být vyšší než je částka stanovená v rozhodnutí."," ")</f>
        <v xml:space="preserve"> </v>
      </c>
      <c r="F26" s="147"/>
      <c r="G26" s="147"/>
      <c r="H26" s="1"/>
    </row>
    <row r="27" spans="2:10" ht="14.45" customHeight="1" x14ac:dyDescent="0.25">
      <c r="B27" s="115"/>
      <c r="C27" s="116"/>
      <c r="D27" s="117"/>
      <c r="E27" s="146"/>
      <c r="F27" s="147"/>
      <c r="G27" s="147"/>
      <c r="H27" s="1"/>
    </row>
    <row r="28" spans="2:10" ht="14.45" customHeight="1" x14ac:dyDescent="0.25">
      <c r="B28" s="57"/>
      <c r="C28" s="53"/>
      <c r="D28" s="36"/>
      <c r="E28" s="58"/>
      <c r="F28" s="36"/>
      <c r="G28" s="37"/>
      <c r="I28" s="1"/>
    </row>
    <row r="29" spans="2:10" ht="15" x14ac:dyDescent="0.25">
      <c r="H29" s="61"/>
      <c r="I29" s="1"/>
    </row>
    <row r="30" spans="2:10" ht="22.5" customHeight="1" x14ac:dyDescent="0.25">
      <c r="B30" s="106" t="s">
        <v>32</v>
      </c>
      <c r="C30" s="119">
        <f>IF(ISNUMBER(C5),C5,0)</f>
        <v>0</v>
      </c>
      <c r="D30" s="119"/>
      <c r="E30" s="119"/>
      <c r="F30" s="1"/>
      <c r="G30" s="1"/>
      <c r="H30" s="1"/>
    </row>
    <row r="31" spans="2:10" ht="22.5" customHeight="1" x14ac:dyDescent="0.25">
      <c r="B31" s="106" t="s">
        <v>19</v>
      </c>
      <c r="C31" s="114">
        <f ca="1">SUM(D18:D27)</f>
        <v>0</v>
      </c>
      <c r="D31" s="114"/>
      <c r="E31" s="114"/>
      <c r="F31" s="144" t="str">
        <f ca="1">IF(C31&gt;C30,"Čerpání dotace nesmí být vyšší než je výše stanovená v rozhodnutí."," ")</f>
        <v xml:space="preserve"> </v>
      </c>
      <c r="G31" s="145"/>
      <c r="H31" s="1"/>
    </row>
    <row r="32" spans="2:10" ht="22.5" customHeight="1" x14ac:dyDescent="0.25">
      <c r="B32" s="107" t="s">
        <v>13</v>
      </c>
      <c r="C32" s="119">
        <f>'2_zdroje financování'!D7</f>
        <v>0</v>
      </c>
      <c r="D32" s="119"/>
      <c r="E32" s="119"/>
      <c r="F32" s="1"/>
      <c r="G32" s="1"/>
      <c r="H32" s="1"/>
    </row>
    <row r="33" spans="2:8" ht="30" customHeight="1" x14ac:dyDescent="0.25">
      <c r="B33" s="106" t="s">
        <v>112</v>
      </c>
      <c r="C33" s="118">
        <f ca="1">IF(C31&lt;C30,C30-C31,0)</f>
        <v>0</v>
      </c>
      <c r="D33" s="118"/>
      <c r="E33" s="118"/>
      <c r="F33" s="1"/>
      <c r="G33" s="1"/>
      <c r="H33" s="1"/>
    </row>
    <row r="34" spans="2:8" ht="22.5" customHeight="1" x14ac:dyDescent="0.25">
      <c r="B34" s="106" t="s">
        <v>33</v>
      </c>
      <c r="C34" s="120" t="s">
        <v>119</v>
      </c>
      <c r="D34" s="120"/>
      <c r="E34" s="120"/>
      <c r="F34" s="1"/>
      <c r="G34" s="1"/>
      <c r="H34" s="1"/>
    </row>
    <row r="35" spans="2:8" x14ac:dyDescent="0.25">
      <c r="C35" s="64"/>
      <c r="D35" s="36"/>
    </row>
  </sheetData>
  <sheetProtection algorithmName="SHA-512" hashValue="L/CUoyIiIQfwOvAXVmfE6vjj0iHaGANiRNaZCbTQpPHJwljrpPcbHSzxpaJYekZs6NV8eCk5s1cSvlThAzGRVg==" saltValue="AzyBXcqhvvehszi6X//fRg==" spinCount="100000" sheet="1" objects="1" scenarios="1"/>
  <dataConsolidate link="1"/>
  <mergeCells count="41">
    <mergeCell ref="F31:G31"/>
    <mergeCell ref="C5:H5"/>
    <mergeCell ref="D26:D27"/>
    <mergeCell ref="C26:C27"/>
    <mergeCell ref="B26:B27"/>
    <mergeCell ref="E18:G19"/>
    <mergeCell ref="E20:G21"/>
    <mergeCell ref="E22:G23"/>
    <mergeCell ref="E24:G25"/>
    <mergeCell ref="E26:G27"/>
    <mergeCell ref="E15:F15"/>
    <mergeCell ref="D20:D21"/>
    <mergeCell ref="D22:D23"/>
    <mergeCell ref="C15:D15"/>
    <mergeCell ref="B18:B19"/>
    <mergeCell ref="C18:C19"/>
    <mergeCell ref="C33:E33"/>
    <mergeCell ref="C30:E30"/>
    <mergeCell ref="C32:E32"/>
    <mergeCell ref="C34:E34"/>
    <mergeCell ref="C3:H3"/>
    <mergeCell ref="C6:H6"/>
    <mergeCell ref="C7:H7"/>
    <mergeCell ref="C8:H8"/>
    <mergeCell ref="C9:H9"/>
    <mergeCell ref="C10:H10"/>
    <mergeCell ref="C11:H11"/>
    <mergeCell ref="C12:H12"/>
    <mergeCell ref="G14:H14"/>
    <mergeCell ref="C14:D14"/>
    <mergeCell ref="G15:H15"/>
    <mergeCell ref="E14:F14"/>
    <mergeCell ref="C31:E31"/>
    <mergeCell ref="B24:B25"/>
    <mergeCell ref="C24:C25"/>
    <mergeCell ref="D24:D25"/>
    <mergeCell ref="D18:D19"/>
    <mergeCell ref="B20:B21"/>
    <mergeCell ref="B22:B23"/>
    <mergeCell ref="C22:C23"/>
    <mergeCell ref="C20:C21"/>
  </mergeCells>
  <conditionalFormatting sqref="C33:E33">
    <cfRule type="containsText" dxfId="34" priority="73" operator="containsText" text="CHYBA">
      <formula>NOT(ISERROR(SEARCH("CHYBA",C33)))</formula>
    </cfRule>
  </conditionalFormatting>
  <conditionalFormatting sqref="D18:D19">
    <cfRule type="cellIs" dxfId="33" priority="46" operator="greaterThan">
      <formula>$C18</formula>
    </cfRule>
  </conditionalFormatting>
  <conditionalFormatting sqref="C31:E31">
    <cfRule type="cellIs" dxfId="32" priority="8" operator="greaterThan">
      <formula>$C$30</formula>
    </cfRule>
  </conditionalFormatting>
  <conditionalFormatting sqref="H14:H15">
    <cfRule type="cellIs" priority="157" operator="notEqual">
      <formula>#REF!</formula>
    </cfRule>
  </conditionalFormatting>
  <conditionalFormatting sqref="D20:D27">
    <cfRule type="cellIs" dxfId="31" priority="1" operator="greaterThan">
      <formula>$C20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D61E39-EE8E-4388-AAFA-A1F9DB954CFE}">
          <x14:formula1>
            <xm:f>'4. Data'!$A$42:$A$45</xm:f>
          </x14:formula1>
          <xm:sqref>C10:H10</xm:sqref>
        </x14:dataValidation>
        <x14:dataValidation type="list" allowBlank="1" showInputMessage="1" showErrorMessage="1" xr:uid="{9197B382-4A47-4D4F-A281-2BEA8174DB56}">
          <x14:formula1>
            <xm:f>'4. Data'!$A$39:$A$41</xm:f>
          </x14:formula1>
          <xm:sqref>C3:H3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BD33-AF48-45AD-845B-C8A086766B8B}">
  <sheetPr>
    <pageSetUpPr fitToPage="1"/>
  </sheetPr>
  <dimension ref="A1:E11"/>
  <sheetViews>
    <sheetView showGridLines="0" zoomScale="95" zoomScaleNormal="95" workbookViewId="0">
      <selection activeCell="D7" sqref="D7"/>
    </sheetView>
  </sheetViews>
  <sheetFormatPr defaultColWidth="9.140625" defaultRowHeight="14.25" x14ac:dyDescent="0.25"/>
  <cols>
    <col min="1" max="1" width="4.85546875" style="6" customWidth="1"/>
    <col min="2" max="2" width="27.5703125" style="8" customWidth="1"/>
    <col min="3" max="3" width="33.5703125" style="9" customWidth="1"/>
    <col min="4" max="4" width="18" style="10" customWidth="1"/>
    <col min="5" max="16384" width="9.140625" style="2"/>
  </cols>
  <sheetData>
    <row r="1" spans="1:5" ht="18" customHeight="1" x14ac:dyDescent="0.25">
      <c r="A1" s="154"/>
      <c r="B1" s="154"/>
      <c r="C1" s="14"/>
      <c r="D1" s="72"/>
    </row>
    <row r="2" spans="1:5" ht="18" customHeight="1" x14ac:dyDescent="0.25">
      <c r="A2" s="28"/>
      <c r="B2" s="158" t="s">
        <v>8</v>
      </c>
      <c r="C2" s="158"/>
      <c r="D2" s="73" t="s">
        <v>90</v>
      </c>
    </row>
    <row r="3" spans="1:5" s="3" customFormat="1" ht="28.5" hidden="1" customHeight="1" x14ac:dyDescent="0.25">
      <c r="A3" s="28"/>
      <c r="B3" s="28"/>
      <c r="C3" s="28"/>
      <c r="D3" s="74" t="s">
        <v>94</v>
      </c>
    </row>
    <row r="4" spans="1:5" ht="29.45" customHeight="1" x14ac:dyDescent="0.25">
      <c r="A4" s="75" t="s">
        <v>91</v>
      </c>
      <c r="B4" s="152" t="s">
        <v>93</v>
      </c>
      <c r="C4" s="153"/>
      <c r="D4" s="71">
        <f>'1_Údaje o žadateli a projektu'!C30</f>
        <v>0</v>
      </c>
      <c r="E4" s="4"/>
    </row>
    <row r="5" spans="1:5" ht="15" customHeight="1" x14ac:dyDescent="0.25">
      <c r="A5" s="75" t="s">
        <v>6</v>
      </c>
      <c r="B5" s="156" t="s">
        <v>95</v>
      </c>
      <c r="C5" s="156"/>
      <c r="D5" s="27"/>
    </row>
    <row r="6" spans="1:5" x14ac:dyDescent="0.25">
      <c r="A6" s="75" t="s">
        <v>7</v>
      </c>
      <c r="B6" s="157" t="s">
        <v>92</v>
      </c>
      <c r="C6" s="157"/>
      <c r="D6" s="27"/>
    </row>
    <row r="7" spans="1:5" s="19" customFormat="1" ht="23.1" customHeight="1" x14ac:dyDescent="0.25">
      <c r="A7" s="76"/>
      <c r="B7" s="151" t="s">
        <v>34</v>
      </c>
      <c r="C7" s="151"/>
      <c r="D7" s="80">
        <f>SUM(D4:D6)</f>
        <v>0</v>
      </c>
    </row>
    <row r="8" spans="1:5" s="5" customFormat="1" ht="15.75" customHeight="1" x14ac:dyDescent="0.25">
      <c r="A8" s="77"/>
      <c r="B8" s="78"/>
      <c r="C8" s="78"/>
      <c r="D8" s="18"/>
    </row>
    <row r="9" spans="1:5" x14ac:dyDescent="0.25">
      <c r="A9" s="7"/>
      <c r="B9" s="79"/>
    </row>
    <row r="10" spans="1:5" ht="14.45" customHeight="1" x14ac:dyDescent="0.2">
      <c r="B10" s="150"/>
      <c r="C10" s="150"/>
      <c r="D10" s="150"/>
    </row>
    <row r="11" spans="1:5" x14ac:dyDescent="0.25">
      <c r="B11" s="155"/>
      <c r="C11" s="155"/>
      <c r="D11" s="155"/>
    </row>
  </sheetData>
  <sheetProtection sheet="1" formatCells="0" formatColumns="0" formatRows="0" insertHyperlinks="0" deleteColumns="0" deleteRows="0"/>
  <mergeCells count="8">
    <mergeCell ref="B10:D10"/>
    <mergeCell ref="B7:C7"/>
    <mergeCell ref="B4:C4"/>
    <mergeCell ref="A1:B1"/>
    <mergeCell ref="B11:D11"/>
    <mergeCell ref="B5:C5"/>
    <mergeCell ref="B6:C6"/>
    <mergeCell ref="B2:C2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9F-C067-4549-A243-484DDAC15425}">
  <dimension ref="A1:R119"/>
  <sheetViews>
    <sheetView showGridLines="0" topLeftCell="C1" zoomScale="112" zoomScaleNormal="112" workbookViewId="0">
      <selection activeCell="H7" sqref="H7:H8"/>
    </sheetView>
  </sheetViews>
  <sheetFormatPr defaultColWidth="8.7109375" defaultRowHeight="12.75" outlineLevelRow="1" x14ac:dyDescent="0.2"/>
  <cols>
    <col min="1" max="1" width="10.140625" style="11" customWidth="1"/>
    <col min="2" max="2" width="27" style="11" customWidth="1"/>
    <col min="3" max="3" width="24" style="11" customWidth="1"/>
    <col min="4" max="4" width="31.85546875" style="11" customWidth="1"/>
    <col min="5" max="5" width="33.140625" style="11" customWidth="1"/>
    <col min="6" max="6" width="16" style="11" customWidth="1"/>
    <col min="7" max="7" width="20.28515625" style="11" customWidth="1"/>
    <col min="8" max="8" width="18.5703125" style="11" customWidth="1"/>
    <col min="9" max="9" width="12.5703125" style="11" customWidth="1"/>
    <col min="10" max="11" width="18.5703125" style="11" customWidth="1"/>
    <col min="12" max="12" width="3" style="11" customWidth="1"/>
    <col min="13" max="15" width="8.7109375" style="11"/>
    <col min="16" max="16" width="9" style="11" customWidth="1"/>
    <col min="17" max="16384" width="8.7109375" style="11"/>
  </cols>
  <sheetData>
    <row r="1" spans="1:16" ht="18" x14ac:dyDescent="0.25">
      <c r="A1" s="81"/>
      <c r="B1" s="81" t="s">
        <v>35</v>
      </c>
      <c r="C1" s="81"/>
      <c r="D1" s="81"/>
      <c r="E1" s="82"/>
      <c r="F1" s="82"/>
      <c r="G1" s="82"/>
      <c r="H1" s="83"/>
      <c r="I1" s="83"/>
      <c r="J1" s="83"/>
      <c r="K1" s="83"/>
    </row>
    <row r="2" spans="1:16" ht="14.1" customHeight="1" outlineLevel="1" x14ac:dyDescent="0.2">
      <c r="A2" s="84"/>
      <c r="B2" s="85" t="s">
        <v>36</v>
      </c>
      <c r="E2" s="164"/>
      <c r="F2" s="164"/>
      <c r="G2" s="164"/>
    </row>
    <row r="3" spans="1:16" outlineLevel="1" x14ac:dyDescent="0.2">
      <c r="B3" s="85" t="s">
        <v>115</v>
      </c>
      <c r="C3" s="86">
        <v>45291</v>
      </c>
      <c r="E3" s="87"/>
      <c r="F3" s="88" t="s">
        <v>20</v>
      </c>
      <c r="G3" s="88" t="s">
        <v>19</v>
      </c>
      <c r="H3" s="89"/>
      <c r="I3" s="89"/>
      <c r="J3" s="89"/>
      <c r="K3" s="89"/>
    </row>
    <row r="4" spans="1:16" outlineLevel="1" x14ac:dyDescent="0.2">
      <c r="E4" s="90" t="s">
        <v>89</v>
      </c>
      <c r="F4" s="67">
        <f>+'1_Údaje o žadateli a projektu'!C30</f>
        <v>0</v>
      </c>
      <c r="G4" s="67">
        <f ca="1">SUM(H7:H16)</f>
        <v>0</v>
      </c>
      <c r="H4" s="65" t="str">
        <f ca="1">IF(G4&gt;F4,"Součet dokladů neosouhlasí s poskytnutou dotací."," ")</f>
        <v xml:space="preserve"> </v>
      </c>
      <c r="I4" s="89"/>
      <c r="J4" s="89"/>
      <c r="K4" s="89"/>
    </row>
    <row r="5" spans="1:16" ht="14.25" outlineLevel="1" x14ac:dyDescent="0.2">
      <c r="E5" s="91"/>
      <c r="F5" s="91"/>
      <c r="G5" s="92"/>
      <c r="H5" s="58"/>
      <c r="I5" s="93"/>
      <c r="J5" s="89"/>
      <c r="K5" s="89"/>
    </row>
    <row r="6" spans="1:16" ht="40.5" customHeight="1" outlineLevel="1" x14ac:dyDescent="0.2">
      <c r="E6" s="94" t="s">
        <v>88</v>
      </c>
      <c r="F6" s="95" t="s">
        <v>24</v>
      </c>
      <c r="G6" s="55" t="s">
        <v>113</v>
      </c>
      <c r="H6" s="96" t="s">
        <v>114</v>
      </c>
      <c r="I6" s="93"/>
      <c r="J6" s="89"/>
      <c r="K6" s="89"/>
    </row>
    <row r="7" spans="1:16" ht="14.45" customHeight="1" outlineLevel="1" x14ac:dyDescent="0.2">
      <c r="D7" s="97"/>
      <c r="E7" s="162" t="s">
        <v>81</v>
      </c>
      <c r="F7" s="160" t="s">
        <v>21</v>
      </c>
      <c r="G7" s="161">
        <f>IF(ISNUMBER('1_Údaje o žadateli a projektu'!C18),'1_Údaje o žadateli a projektu'!C18,0)</f>
        <v>0</v>
      </c>
      <c r="H7" s="163">
        <f ca="1">SUMIF(Seznam_dokladu[[Kód položky struktury dotace
(I / II / III / IV /V)]:[Hrazeno z dotace 2023]],F7,Seznam_dokladu[Hrazeno z dotace 2023])</f>
        <v>0</v>
      </c>
      <c r="I7" s="165" t="str">
        <f ca="1">_xlfn.IFS(H7&gt;G7,"čerpání nesmí být vyšší než částka z rozhodnutí",G7=" ","vyplňte struktura dotace na listu 1",TRUE,"ok")</f>
        <v>ok</v>
      </c>
      <c r="J7" s="166"/>
      <c r="K7" s="166"/>
    </row>
    <row r="8" spans="1:16" outlineLevel="1" x14ac:dyDescent="0.2">
      <c r="D8" s="97"/>
      <c r="E8" s="162"/>
      <c r="F8" s="160"/>
      <c r="G8" s="161"/>
      <c r="H8" s="163"/>
      <c r="I8" s="165"/>
      <c r="J8" s="166"/>
      <c r="K8" s="166"/>
      <c r="L8" s="98"/>
      <c r="M8" s="98"/>
      <c r="N8" s="98"/>
      <c r="O8" s="98"/>
      <c r="P8" s="98"/>
    </row>
    <row r="9" spans="1:16" ht="14.45" customHeight="1" outlineLevel="1" x14ac:dyDescent="0.2">
      <c r="C9" s="99"/>
      <c r="E9" s="162" t="s">
        <v>82</v>
      </c>
      <c r="F9" s="160" t="s">
        <v>22</v>
      </c>
      <c r="G9" s="161">
        <f>IF(ISNUMBER('1_Údaje o žadateli a projektu'!C20),'1_Údaje o žadateli a projektu'!C20,0)</f>
        <v>0</v>
      </c>
      <c r="H9" s="163">
        <f ca="1">SUMIF(Seznam_dokladu[[Kód položky struktury dotace
(I / II / III / IV /V)]:[Hrazeno z dotace 2023]],F9,Seznam_dokladu[Hrazeno z dotace 2023])</f>
        <v>0</v>
      </c>
      <c r="I9" s="165" t="str">
        <f t="shared" ref="I9" ca="1" si="0">_xlfn.IFS(H9&gt;G9,"čerpání nesmí být vyšší než částka z rozhodnutí",G9=" ","vyplňte struktura dotace na listu 1",TRUE,"ok")</f>
        <v>ok</v>
      </c>
      <c r="J9" s="166"/>
      <c r="K9" s="166"/>
    </row>
    <row r="10" spans="1:16" outlineLevel="1" x14ac:dyDescent="0.2">
      <c r="D10" s="97"/>
      <c r="E10" s="162"/>
      <c r="F10" s="160"/>
      <c r="G10" s="161"/>
      <c r="H10" s="163"/>
      <c r="I10" s="165"/>
      <c r="J10" s="166"/>
      <c r="K10" s="166"/>
      <c r="L10" s="98"/>
      <c r="M10" s="98"/>
    </row>
    <row r="11" spans="1:16" ht="14.45" customHeight="1" outlineLevel="1" x14ac:dyDescent="0.2">
      <c r="D11" s="97"/>
      <c r="E11" s="162" t="s">
        <v>77</v>
      </c>
      <c r="F11" s="160" t="s">
        <v>23</v>
      </c>
      <c r="G11" s="161">
        <f>IF(ISNUMBER('1_Údaje o žadateli a projektu'!C22),'1_Údaje o žadateli a projektu'!C22,0)</f>
        <v>0</v>
      </c>
      <c r="H11" s="163">
        <f ca="1">SUMIF(Seznam_dokladu[[Kód položky struktury dotace
(I / II / III / IV /V)]:[Hrazeno z dotace 2023]],F11,Seznam_dokladu[Hrazeno z dotace 2023])</f>
        <v>0</v>
      </c>
      <c r="I11" s="165" t="str">
        <f t="shared" ref="I11" ca="1" si="1">_xlfn.IFS(H11&gt;G11,"čerpání nesmí být vyšší než částka z rozhodnutí",G11=" ","vyplňte struktura dotace na listu 1",TRUE,"ok")</f>
        <v>ok</v>
      </c>
      <c r="J11" s="166"/>
      <c r="K11" s="166"/>
    </row>
    <row r="12" spans="1:16" outlineLevel="1" x14ac:dyDescent="0.2">
      <c r="D12" s="97"/>
      <c r="E12" s="162"/>
      <c r="F12" s="160"/>
      <c r="G12" s="161"/>
      <c r="H12" s="163"/>
      <c r="I12" s="165"/>
      <c r="J12" s="166"/>
      <c r="K12" s="166"/>
      <c r="L12" s="98"/>
      <c r="M12" s="98"/>
    </row>
    <row r="13" spans="1:16" ht="14.45" customHeight="1" outlineLevel="1" x14ac:dyDescent="0.2">
      <c r="D13" s="97"/>
      <c r="E13" s="159" t="s">
        <v>83</v>
      </c>
      <c r="F13" s="160" t="s">
        <v>66</v>
      </c>
      <c r="G13" s="161">
        <f>IF(ISNUMBER('1_Údaje o žadateli a projektu'!C24),'1_Údaje o žadateli a projektu'!C24,0)</f>
        <v>0</v>
      </c>
      <c r="H13" s="163">
        <f ca="1">SUMIF(Seznam_dokladu[[Kód položky struktury dotace
(I / II / III / IV /V)]:[Hrazeno z dotace 2023]],F13,Seznam_dokladu[Hrazeno z dotace 2023])</f>
        <v>0</v>
      </c>
      <c r="I13" s="165" t="str">
        <f t="shared" ref="I13" ca="1" si="2">_xlfn.IFS(H13&gt;G13,"čerpání nesmí být vyšší než částka z rozhodnutí",G13=" ","vyplňte struktura dotace na listu 1",TRUE,"ok")</f>
        <v>ok</v>
      </c>
      <c r="J13" s="166"/>
      <c r="K13" s="166"/>
    </row>
    <row r="14" spans="1:16" ht="14.45" customHeight="1" outlineLevel="1" x14ac:dyDescent="0.2">
      <c r="C14" s="89"/>
      <c r="D14" s="97"/>
      <c r="E14" s="159"/>
      <c r="F14" s="160"/>
      <c r="G14" s="161"/>
      <c r="H14" s="163"/>
      <c r="I14" s="165"/>
      <c r="J14" s="166"/>
      <c r="K14" s="166"/>
      <c r="L14" s="98"/>
      <c r="M14" s="98"/>
    </row>
    <row r="15" spans="1:16" ht="14.45" customHeight="1" outlineLevel="1" x14ac:dyDescent="0.2">
      <c r="D15" s="97"/>
      <c r="E15" s="159" t="s">
        <v>79</v>
      </c>
      <c r="F15" s="160" t="s">
        <v>80</v>
      </c>
      <c r="G15" s="161">
        <f>IF(ISNUMBER('1_Údaje o žadateli a projektu'!C26),'1_Údaje o žadateli a projektu'!C26,0)</f>
        <v>0</v>
      </c>
      <c r="H15" s="163">
        <f ca="1">SUMIF(Seznam_dokladu[[Kód položky struktury dotace
(I / II / III / IV /V)]:[Hrazeno z dotace 2023]],F15,Seznam_dokladu[Hrazeno z dotace 2023])</f>
        <v>0</v>
      </c>
      <c r="I15" s="165" t="str">
        <f t="shared" ref="I15" ca="1" si="3">_xlfn.IFS(H15&gt;G15,"čerpání nesmí být vyšší než částka z rozhodnutí",G15=" ","vyplňte struktura dotace na listu 1",TRUE,"ok")</f>
        <v>ok</v>
      </c>
      <c r="J15" s="166"/>
      <c r="K15" s="166"/>
    </row>
    <row r="16" spans="1:16" ht="14.45" customHeight="1" outlineLevel="1" x14ac:dyDescent="0.2">
      <c r="D16" s="97"/>
      <c r="E16" s="159"/>
      <c r="F16" s="160"/>
      <c r="G16" s="161"/>
      <c r="H16" s="163"/>
      <c r="I16" s="165"/>
      <c r="J16" s="166"/>
      <c r="K16" s="166"/>
      <c r="L16" s="98"/>
      <c r="M16" s="98"/>
    </row>
    <row r="17" spans="1:18" ht="15" outlineLevel="1" x14ac:dyDescent="0.25">
      <c r="D17" s="97"/>
      <c r="E17" s="1"/>
      <c r="F17" s="1"/>
      <c r="G17" s="1"/>
      <c r="H17" s="1"/>
      <c r="I17" s="98"/>
      <c r="J17" s="98"/>
      <c r="K17" s="98"/>
    </row>
    <row r="18" spans="1:18" x14ac:dyDescent="0.2">
      <c r="D18" s="97"/>
      <c r="K18" s="100" t="s">
        <v>5</v>
      </c>
    </row>
    <row r="19" spans="1:18" s="12" customFormat="1" ht="63.75" x14ac:dyDescent="0.2">
      <c r="A19" s="23" t="s">
        <v>18</v>
      </c>
      <c r="B19" s="24" t="s">
        <v>28</v>
      </c>
      <c r="C19" s="24" t="s">
        <v>85</v>
      </c>
      <c r="D19" s="25" t="s">
        <v>86</v>
      </c>
      <c r="E19" s="26" t="s">
        <v>29</v>
      </c>
      <c r="F19" s="24" t="s">
        <v>87</v>
      </c>
      <c r="G19" s="24" t="s">
        <v>30</v>
      </c>
      <c r="H19" s="24" t="s">
        <v>27</v>
      </c>
      <c r="I19" s="24" t="s">
        <v>1</v>
      </c>
      <c r="J19" s="24" t="s">
        <v>16</v>
      </c>
      <c r="K19" s="22" t="s">
        <v>84</v>
      </c>
      <c r="L19" s="21" t="s">
        <v>37</v>
      </c>
      <c r="M19" s="20"/>
      <c r="N19" s="68"/>
    </row>
    <row r="20" spans="1:18" x14ac:dyDescent="0.2">
      <c r="A20" s="33">
        <v>1</v>
      </c>
      <c r="B20" s="29" t="s">
        <v>97</v>
      </c>
      <c r="C20" s="109" t="s">
        <v>96</v>
      </c>
      <c r="D20" s="110" t="s">
        <v>102</v>
      </c>
      <c r="E20" s="109" t="s">
        <v>98</v>
      </c>
      <c r="F20" s="111" t="s">
        <v>103</v>
      </c>
      <c r="G20" s="112">
        <v>44927</v>
      </c>
      <c r="H20" s="113">
        <v>45340.5</v>
      </c>
      <c r="I20" s="113">
        <v>711.5</v>
      </c>
      <c r="J20" s="101">
        <f t="shared" ref="J20:J51" si="4">H20+I20</f>
        <v>46052</v>
      </c>
      <c r="K20" s="113">
        <v>20000</v>
      </c>
      <c r="L2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0" s="102"/>
      <c r="N20" s="103"/>
      <c r="O20" s="103"/>
      <c r="P20" s="103"/>
      <c r="Q20" s="103"/>
      <c r="R20" s="103"/>
    </row>
    <row r="21" spans="1:18" x14ac:dyDescent="0.2">
      <c r="A21" s="33">
        <v>2</v>
      </c>
      <c r="B21" s="29" t="s">
        <v>104</v>
      </c>
      <c r="C21" s="109" t="s">
        <v>96</v>
      </c>
      <c r="D21" s="110" t="s">
        <v>102</v>
      </c>
      <c r="E21" s="109" t="s">
        <v>98</v>
      </c>
      <c r="F21" s="111" t="s">
        <v>103</v>
      </c>
      <c r="G21" s="112">
        <v>45292</v>
      </c>
      <c r="H21" s="113">
        <v>20000</v>
      </c>
      <c r="I21" s="113">
        <v>21</v>
      </c>
      <c r="J21" s="101">
        <f t="shared" si="4"/>
        <v>20021</v>
      </c>
      <c r="K21" s="113">
        <v>20000</v>
      </c>
      <c r="L2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>Datum úhrady musí být z roku 2023</v>
      </c>
      <c r="M21" s="102"/>
      <c r="N21" s="103"/>
      <c r="O21" s="103"/>
      <c r="P21" s="103"/>
      <c r="Q21" s="103"/>
      <c r="R21" s="103"/>
    </row>
    <row r="22" spans="1:18" x14ac:dyDescent="0.2">
      <c r="A22" s="33">
        <v>3</v>
      </c>
      <c r="B22" s="29" t="s">
        <v>105</v>
      </c>
      <c r="C22" s="109" t="s">
        <v>96</v>
      </c>
      <c r="D22" s="110" t="s">
        <v>102</v>
      </c>
      <c r="E22" s="109" t="s">
        <v>98</v>
      </c>
      <c r="F22" s="111" t="s">
        <v>103</v>
      </c>
      <c r="G22" s="112"/>
      <c r="H22" s="113">
        <v>500</v>
      </c>
      <c r="I22" s="113">
        <v>600</v>
      </c>
      <c r="J22" s="101">
        <f t="shared" si="4"/>
        <v>1100</v>
      </c>
      <c r="K22" s="113">
        <v>51000</v>
      </c>
      <c r="L2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>Chyba - částka hrazená z dotace je vyšší než částka celkem.</v>
      </c>
      <c r="M22" s="102"/>
      <c r="N22" s="103"/>
      <c r="O22" s="103"/>
      <c r="P22" s="103"/>
      <c r="Q22" s="103"/>
      <c r="R22" s="103"/>
    </row>
    <row r="23" spans="1:18" x14ac:dyDescent="0.2">
      <c r="A23" s="33">
        <v>4</v>
      </c>
      <c r="B23" s="29" t="s">
        <v>106</v>
      </c>
      <c r="C23" s="109" t="s">
        <v>96</v>
      </c>
      <c r="D23" s="110" t="s">
        <v>102</v>
      </c>
      <c r="E23" s="109" t="s">
        <v>98</v>
      </c>
      <c r="F23" s="111" t="s">
        <v>103</v>
      </c>
      <c r="G23" s="112">
        <v>45017</v>
      </c>
      <c r="H23" s="113">
        <v>100000</v>
      </c>
      <c r="I23" s="113">
        <v>0</v>
      </c>
      <c r="J23" s="101">
        <f t="shared" si="4"/>
        <v>100000</v>
      </c>
      <c r="K23" s="113">
        <v>100</v>
      </c>
      <c r="L2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3" s="102"/>
      <c r="N23" s="103"/>
      <c r="O23" s="103"/>
      <c r="P23" s="103"/>
      <c r="Q23" s="103"/>
      <c r="R23" s="103"/>
    </row>
    <row r="24" spans="1:18" x14ac:dyDescent="0.2">
      <c r="A24" s="33">
        <v>5</v>
      </c>
      <c r="B24" s="29" t="s">
        <v>107</v>
      </c>
      <c r="C24" s="109" t="s">
        <v>96</v>
      </c>
      <c r="D24" s="110" t="s">
        <v>102</v>
      </c>
      <c r="E24" s="109" t="s">
        <v>98</v>
      </c>
      <c r="F24" s="111" t="s">
        <v>103</v>
      </c>
      <c r="G24" s="112"/>
      <c r="H24" s="113">
        <v>20000</v>
      </c>
      <c r="I24" s="113">
        <v>5000</v>
      </c>
      <c r="J24" s="101">
        <f t="shared" si="4"/>
        <v>25000</v>
      </c>
      <c r="K24" s="113">
        <v>21000</v>
      </c>
      <c r="L2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>DPH je neuznatelným nákladem, který nelze hradit z dotace.</v>
      </c>
      <c r="M24" s="102"/>
      <c r="N24" s="103"/>
      <c r="O24" s="103"/>
      <c r="P24" s="103"/>
      <c r="Q24" s="103"/>
      <c r="R24" s="103"/>
    </row>
    <row r="25" spans="1:18" x14ac:dyDescent="0.2">
      <c r="A25" s="33">
        <v>6</v>
      </c>
      <c r="B25" s="29" t="s">
        <v>108</v>
      </c>
      <c r="C25" s="109" t="s">
        <v>96</v>
      </c>
      <c r="D25" s="110" t="s">
        <v>102</v>
      </c>
      <c r="E25" s="109" t="s">
        <v>98</v>
      </c>
      <c r="F25" s="111" t="s">
        <v>103</v>
      </c>
      <c r="G25" s="112"/>
      <c r="H25" s="113">
        <v>10</v>
      </c>
      <c r="I25" s="113">
        <v>0</v>
      </c>
      <c r="J25" s="101">
        <f t="shared" si="4"/>
        <v>10</v>
      </c>
      <c r="K25" s="113">
        <v>5</v>
      </c>
      <c r="L2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5" s="102"/>
      <c r="N25" s="103"/>
      <c r="O25" s="103"/>
      <c r="P25" s="103"/>
      <c r="Q25" s="103"/>
      <c r="R25" s="103"/>
    </row>
    <row r="26" spans="1:18" x14ac:dyDescent="0.2">
      <c r="A26" s="33">
        <v>7</v>
      </c>
      <c r="B26" s="29" t="s">
        <v>109</v>
      </c>
      <c r="C26" s="109" t="s">
        <v>96</v>
      </c>
      <c r="D26" s="110" t="s">
        <v>102</v>
      </c>
      <c r="E26" s="109" t="s">
        <v>98</v>
      </c>
      <c r="F26" s="111" t="s">
        <v>103</v>
      </c>
      <c r="G26" s="112"/>
      <c r="H26" s="113"/>
      <c r="I26" s="113"/>
      <c r="J26" s="101">
        <f t="shared" si="4"/>
        <v>0</v>
      </c>
      <c r="K26" s="113"/>
      <c r="L2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6" s="102"/>
      <c r="N26" s="103"/>
      <c r="O26" s="103"/>
      <c r="P26" s="103"/>
      <c r="Q26" s="103"/>
      <c r="R26" s="103"/>
    </row>
    <row r="27" spans="1:18" x14ac:dyDescent="0.2">
      <c r="A27" s="33">
        <v>8</v>
      </c>
      <c r="B27" s="29" t="s">
        <v>110</v>
      </c>
      <c r="C27" s="109" t="s">
        <v>96</v>
      </c>
      <c r="D27" s="110" t="s">
        <v>102</v>
      </c>
      <c r="E27" s="109" t="s">
        <v>98</v>
      </c>
      <c r="F27" s="111" t="s">
        <v>103</v>
      </c>
      <c r="G27" s="112"/>
      <c r="H27" s="113"/>
      <c r="I27" s="113"/>
      <c r="J27" s="101">
        <f t="shared" si="4"/>
        <v>0</v>
      </c>
      <c r="K27" s="113"/>
      <c r="L2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7" s="102"/>
      <c r="N27" s="103"/>
      <c r="O27" s="103"/>
      <c r="P27" s="103"/>
      <c r="Q27" s="103"/>
      <c r="R27" s="103"/>
    </row>
    <row r="28" spans="1:18" x14ac:dyDescent="0.2">
      <c r="A28" s="33">
        <v>9</v>
      </c>
      <c r="B28" s="29" t="s">
        <v>111</v>
      </c>
      <c r="C28" s="109" t="s">
        <v>96</v>
      </c>
      <c r="D28" s="110" t="s">
        <v>102</v>
      </c>
      <c r="E28" s="109" t="s">
        <v>98</v>
      </c>
      <c r="F28" s="111" t="s">
        <v>103</v>
      </c>
      <c r="G28" s="112"/>
      <c r="H28" s="113"/>
      <c r="I28" s="113"/>
      <c r="J28" s="101">
        <f t="shared" si="4"/>
        <v>0</v>
      </c>
      <c r="K28" s="113"/>
      <c r="L2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8" s="102"/>
      <c r="N28" s="103"/>
      <c r="O28" s="103"/>
      <c r="P28" s="103"/>
      <c r="Q28" s="103"/>
      <c r="R28" s="103"/>
    </row>
    <row r="29" spans="1:18" x14ac:dyDescent="0.2">
      <c r="A29" s="33">
        <v>10</v>
      </c>
      <c r="B29" s="29"/>
      <c r="C29" s="109"/>
      <c r="D29" s="110"/>
      <c r="E29" s="109"/>
      <c r="F29" s="111" t="s">
        <v>103</v>
      </c>
      <c r="G29" s="112"/>
      <c r="H29" s="113"/>
      <c r="I29" s="113"/>
      <c r="J29" s="101">
        <f t="shared" si="4"/>
        <v>0</v>
      </c>
      <c r="K29" s="113"/>
      <c r="L2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29" s="102"/>
      <c r="N29" s="103"/>
      <c r="O29" s="103"/>
      <c r="P29" s="103"/>
      <c r="Q29" s="103"/>
      <c r="R29" s="103"/>
    </row>
    <row r="30" spans="1:18" x14ac:dyDescent="0.2">
      <c r="A30" s="33">
        <v>11</v>
      </c>
      <c r="B30" s="29"/>
      <c r="C30" s="109"/>
      <c r="D30" s="110"/>
      <c r="E30" s="109"/>
      <c r="F30" s="111" t="s">
        <v>103</v>
      </c>
      <c r="G30" s="112"/>
      <c r="H30" s="113"/>
      <c r="I30" s="113"/>
      <c r="J30" s="101">
        <f t="shared" si="4"/>
        <v>0</v>
      </c>
      <c r="K30" s="113"/>
      <c r="L3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0" s="102"/>
      <c r="N30" s="103"/>
      <c r="O30" s="103"/>
      <c r="P30" s="103"/>
      <c r="Q30" s="103"/>
      <c r="R30" s="103"/>
    </row>
    <row r="31" spans="1:18" x14ac:dyDescent="0.2">
      <c r="A31" s="33">
        <v>12</v>
      </c>
      <c r="B31" s="29"/>
      <c r="C31" s="109"/>
      <c r="D31" s="110"/>
      <c r="E31" s="109"/>
      <c r="F31" s="111" t="s">
        <v>103</v>
      </c>
      <c r="G31" s="112"/>
      <c r="H31" s="113"/>
      <c r="I31" s="113"/>
      <c r="J31" s="101">
        <f t="shared" si="4"/>
        <v>0</v>
      </c>
      <c r="K31" s="113"/>
      <c r="L3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1" s="102"/>
      <c r="N31" s="103"/>
      <c r="O31" s="103"/>
      <c r="P31" s="103"/>
      <c r="Q31" s="103"/>
      <c r="R31" s="103"/>
    </row>
    <row r="32" spans="1:18" x14ac:dyDescent="0.2">
      <c r="A32" s="33">
        <v>13</v>
      </c>
      <c r="B32" s="29"/>
      <c r="C32" s="109"/>
      <c r="D32" s="110"/>
      <c r="E32" s="109"/>
      <c r="F32" s="111" t="s">
        <v>103</v>
      </c>
      <c r="G32" s="112"/>
      <c r="H32" s="113"/>
      <c r="I32" s="113"/>
      <c r="J32" s="101">
        <f t="shared" si="4"/>
        <v>0</v>
      </c>
      <c r="K32" s="113"/>
      <c r="L3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2" s="102"/>
      <c r="N32" s="103"/>
      <c r="O32" s="103"/>
      <c r="P32" s="103"/>
      <c r="Q32" s="103"/>
      <c r="R32" s="103"/>
    </row>
    <row r="33" spans="1:18" x14ac:dyDescent="0.2">
      <c r="A33" s="33">
        <v>14</v>
      </c>
      <c r="B33" s="29"/>
      <c r="C33" s="109"/>
      <c r="D33" s="110"/>
      <c r="E33" s="109"/>
      <c r="F33" s="111" t="s">
        <v>103</v>
      </c>
      <c r="G33" s="112"/>
      <c r="H33" s="113"/>
      <c r="I33" s="113"/>
      <c r="J33" s="101">
        <f t="shared" si="4"/>
        <v>0</v>
      </c>
      <c r="K33" s="113"/>
      <c r="L3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3" s="102"/>
      <c r="N33" s="103"/>
      <c r="O33" s="103"/>
      <c r="P33" s="103"/>
      <c r="Q33" s="103"/>
      <c r="R33" s="103"/>
    </row>
    <row r="34" spans="1:18" x14ac:dyDescent="0.2">
      <c r="A34" s="33">
        <v>15</v>
      </c>
      <c r="B34" s="29"/>
      <c r="C34" s="109"/>
      <c r="D34" s="110"/>
      <c r="E34" s="109"/>
      <c r="F34" s="111" t="s">
        <v>103</v>
      </c>
      <c r="G34" s="112"/>
      <c r="H34" s="113"/>
      <c r="I34" s="113"/>
      <c r="J34" s="101">
        <f t="shared" si="4"/>
        <v>0</v>
      </c>
      <c r="K34" s="113"/>
      <c r="L3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4" s="102"/>
      <c r="N34" s="103"/>
      <c r="O34" s="103"/>
      <c r="P34" s="103"/>
      <c r="Q34" s="103"/>
      <c r="R34" s="103"/>
    </row>
    <row r="35" spans="1:18" x14ac:dyDescent="0.2">
      <c r="A35" s="33">
        <v>16</v>
      </c>
      <c r="B35" s="29"/>
      <c r="C35" s="109"/>
      <c r="D35" s="110"/>
      <c r="E35" s="109"/>
      <c r="F35" s="111" t="s">
        <v>103</v>
      </c>
      <c r="G35" s="112"/>
      <c r="H35" s="113"/>
      <c r="I35" s="113"/>
      <c r="J35" s="101">
        <f t="shared" si="4"/>
        <v>0</v>
      </c>
      <c r="K35" s="113"/>
      <c r="L3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5" s="102"/>
      <c r="N35" s="103"/>
      <c r="O35" s="103"/>
      <c r="P35" s="103"/>
      <c r="Q35" s="103"/>
      <c r="R35" s="103"/>
    </row>
    <row r="36" spans="1:18" x14ac:dyDescent="0.2">
      <c r="A36" s="33">
        <v>17</v>
      </c>
      <c r="B36" s="29"/>
      <c r="C36" s="109"/>
      <c r="D36" s="110"/>
      <c r="E36" s="109"/>
      <c r="F36" s="111" t="s">
        <v>103</v>
      </c>
      <c r="G36" s="112"/>
      <c r="H36" s="113"/>
      <c r="I36" s="113"/>
      <c r="J36" s="101">
        <f t="shared" si="4"/>
        <v>0</v>
      </c>
      <c r="K36" s="113"/>
      <c r="L3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6" s="102"/>
      <c r="N36" s="103"/>
      <c r="O36" s="103"/>
      <c r="P36" s="103"/>
      <c r="Q36" s="103"/>
      <c r="R36" s="103"/>
    </row>
    <row r="37" spans="1:18" x14ac:dyDescent="0.2">
      <c r="A37" s="33">
        <v>18</v>
      </c>
      <c r="B37" s="29"/>
      <c r="C37" s="109"/>
      <c r="D37" s="110"/>
      <c r="E37" s="109"/>
      <c r="F37" s="111" t="s">
        <v>103</v>
      </c>
      <c r="G37" s="112"/>
      <c r="H37" s="113"/>
      <c r="I37" s="113"/>
      <c r="J37" s="101">
        <f t="shared" si="4"/>
        <v>0</v>
      </c>
      <c r="K37" s="113"/>
      <c r="L3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7" s="102"/>
      <c r="N37" s="103"/>
      <c r="O37" s="103"/>
      <c r="P37" s="103"/>
      <c r="Q37" s="103"/>
      <c r="R37" s="103"/>
    </row>
    <row r="38" spans="1:18" x14ac:dyDescent="0.2">
      <c r="A38" s="33">
        <v>19</v>
      </c>
      <c r="B38" s="29"/>
      <c r="C38" s="109"/>
      <c r="D38" s="110"/>
      <c r="E38" s="109"/>
      <c r="F38" s="111" t="s">
        <v>103</v>
      </c>
      <c r="G38" s="112"/>
      <c r="H38" s="113"/>
      <c r="I38" s="113"/>
      <c r="J38" s="101">
        <f t="shared" si="4"/>
        <v>0</v>
      </c>
      <c r="K38" s="113"/>
      <c r="L3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8" s="102"/>
      <c r="N38" s="103"/>
      <c r="O38" s="103"/>
      <c r="P38" s="103"/>
      <c r="Q38" s="103"/>
      <c r="R38" s="103"/>
    </row>
    <row r="39" spans="1:18" x14ac:dyDescent="0.2">
      <c r="A39" s="33">
        <v>20</v>
      </c>
      <c r="B39" s="29"/>
      <c r="C39" s="109"/>
      <c r="D39" s="110"/>
      <c r="E39" s="109"/>
      <c r="F39" s="111" t="s">
        <v>103</v>
      </c>
      <c r="G39" s="112"/>
      <c r="H39" s="113"/>
      <c r="I39" s="113"/>
      <c r="J39" s="101">
        <f t="shared" si="4"/>
        <v>0</v>
      </c>
      <c r="K39" s="113"/>
      <c r="L3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39" s="102"/>
      <c r="N39" s="103"/>
      <c r="O39" s="103"/>
      <c r="P39" s="103"/>
      <c r="Q39" s="103"/>
      <c r="R39" s="103"/>
    </row>
    <row r="40" spans="1:18" x14ac:dyDescent="0.2">
      <c r="A40" s="33">
        <v>21</v>
      </c>
      <c r="B40" s="29"/>
      <c r="C40" s="109"/>
      <c r="D40" s="110"/>
      <c r="E40" s="109"/>
      <c r="F40" s="111" t="s">
        <v>103</v>
      </c>
      <c r="G40" s="112"/>
      <c r="H40" s="113"/>
      <c r="I40" s="113"/>
      <c r="J40" s="101">
        <f t="shared" si="4"/>
        <v>0</v>
      </c>
      <c r="K40" s="113"/>
      <c r="L4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0" s="102"/>
      <c r="N40" s="103"/>
      <c r="O40" s="103"/>
      <c r="P40" s="103"/>
      <c r="Q40" s="103"/>
      <c r="R40" s="103"/>
    </row>
    <row r="41" spans="1:18" x14ac:dyDescent="0.2">
      <c r="A41" s="33">
        <v>22</v>
      </c>
      <c r="B41" s="29"/>
      <c r="C41" s="109"/>
      <c r="D41" s="110"/>
      <c r="E41" s="109"/>
      <c r="F41" s="111" t="s">
        <v>103</v>
      </c>
      <c r="G41" s="112"/>
      <c r="H41" s="113"/>
      <c r="I41" s="113"/>
      <c r="J41" s="101">
        <f t="shared" si="4"/>
        <v>0</v>
      </c>
      <c r="K41" s="113"/>
      <c r="L4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1" s="102"/>
      <c r="N41" s="103"/>
      <c r="O41" s="103"/>
      <c r="P41" s="103"/>
      <c r="Q41" s="103"/>
      <c r="R41" s="103"/>
    </row>
    <row r="42" spans="1:18" x14ac:dyDescent="0.2">
      <c r="A42" s="33">
        <v>23</v>
      </c>
      <c r="B42" s="29"/>
      <c r="C42" s="109"/>
      <c r="D42" s="110"/>
      <c r="E42" s="109"/>
      <c r="F42" s="111" t="s">
        <v>103</v>
      </c>
      <c r="G42" s="112"/>
      <c r="H42" s="113"/>
      <c r="I42" s="113"/>
      <c r="J42" s="101">
        <f t="shared" si="4"/>
        <v>0</v>
      </c>
      <c r="K42" s="113"/>
      <c r="L4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2" s="102"/>
      <c r="N42" s="103"/>
      <c r="O42" s="103"/>
      <c r="P42" s="103"/>
      <c r="Q42" s="103"/>
      <c r="R42" s="103"/>
    </row>
    <row r="43" spans="1:18" x14ac:dyDescent="0.2">
      <c r="A43" s="33">
        <v>24</v>
      </c>
      <c r="B43" s="29"/>
      <c r="C43" s="109"/>
      <c r="D43" s="110"/>
      <c r="E43" s="109"/>
      <c r="F43" s="111" t="s">
        <v>103</v>
      </c>
      <c r="G43" s="112"/>
      <c r="H43" s="113"/>
      <c r="I43" s="113"/>
      <c r="J43" s="101">
        <f t="shared" si="4"/>
        <v>0</v>
      </c>
      <c r="K43" s="113"/>
      <c r="L4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3" s="102"/>
      <c r="N43" s="103"/>
      <c r="O43" s="103"/>
      <c r="P43" s="103"/>
      <c r="Q43" s="103"/>
      <c r="R43" s="103"/>
    </row>
    <row r="44" spans="1:18" x14ac:dyDescent="0.2">
      <c r="A44" s="33">
        <v>25</v>
      </c>
      <c r="B44" s="13"/>
      <c r="C44" s="109"/>
      <c r="D44" s="110"/>
      <c r="E44" s="109"/>
      <c r="F44" s="111" t="s">
        <v>103</v>
      </c>
      <c r="G44" s="112"/>
      <c r="H44" s="113"/>
      <c r="I44" s="113"/>
      <c r="J44" s="101">
        <f t="shared" si="4"/>
        <v>0</v>
      </c>
      <c r="K44" s="113"/>
      <c r="L4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4" s="102"/>
      <c r="N44" s="103"/>
      <c r="O44" s="103"/>
      <c r="P44" s="103"/>
      <c r="Q44" s="103"/>
      <c r="R44" s="103"/>
    </row>
    <row r="45" spans="1:18" x14ac:dyDescent="0.2">
      <c r="A45" s="33">
        <v>26</v>
      </c>
      <c r="B45" s="13"/>
      <c r="C45" s="109"/>
      <c r="D45" s="110"/>
      <c r="E45" s="109"/>
      <c r="F45" s="111" t="s">
        <v>103</v>
      </c>
      <c r="G45" s="112"/>
      <c r="H45" s="113"/>
      <c r="I45" s="113"/>
      <c r="J45" s="101">
        <f t="shared" si="4"/>
        <v>0</v>
      </c>
      <c r="K45" s="113"/>
      <c r="L4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5" s="102"/>
      <c r="N45" s="103"/>
      <c r="O45" s="103"/>
      <c r="P45" s="103"/>
      <c r="Q45" s="103"/>
      <c r="R45" s="103"/>
    </row>
    <row r="46" spans="1:18" x14ac:dyDescent="0.2">
      <c r="A46" s="33">
        <v>27</v>
      </c>
      <c r="B46" s="13"/>
      <c r="C46" s="109"/>
      <c r="D46" s="110"/>
      <c r="E46" s="109"/>
      <c r="F46" s="111" t="s">
        <v>103</v>
      </c>
      <c r="G46" s="112"/>
      <c r="H46" s="113"/>
      <c r="I46" s="113"/>
      <c r="J46" s="101">
        <f t="shared" si="4"/>
        <v>0</v>
      </c>
      <c r="K46" s="113"/>
      <c r="L4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6" s="102"/>
      <c r="N46" s="103"/>
      <c r="O46" s="103"/>
      <c r="P46" s="103"/>
      <c r="Q46" s="103"/>
      <c r="R46" s="103"/>
    </row>
    <row r="47" spans="1:18" x14ac:dyDescent="0.2">
      <c r="A47" s="33">
        <v>28</v>
      </c>
      <c r="B47" s="13"/>
      <c r="C47" s="109"/>
      <c r="D47" s="110"/>
      <c r="E47" s="109"/>
      <c r="F47" s="111" t="s">
        <v>103</v>
      </c>
      <c r="G47" s="112"/>
      <c r="H47" s="113"/>
      <c r="I47" s="113"/>
      <c r="J47" s="101">
        <f t="shared" si="4"/>
        <v>0</v>
      </c>
      <c r="K47" s="113"/>
      <c r="L4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7" s="102"/>
      <c r="N47" s="103"/>
      <c r="O47" s="103"/>
      <c r="P47" s="103"/>
      <c r="Q47" s="103"/>
      <c r="R47" s="103"/>
    </row>
    <row r="48" spans="1:18" x14ac:dyDescent="0.2">
      <c r="A48" s="33">
        <v>29</v>
      </c>
      <c r="B48" s="13"/>
      <c r="C48" s="109"/>
      <c r="D48" s="110"/>
      <c r="E48" s="109"/>
      <c r="F48" s="111" t="s">
        <v>103</v>
      </c>
      <c r="G48" s="112"/>
      <c r="H48" s="113"/>
      <c r="I48" s="113"/>
      <c r="J48" s="101">
        <f t="shared" si="4"/>
        <v>0</v>
      </c>
      <c r="K48" s="113"/>
      <c r="L4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8" s="102"/>
      <c r="N48" s="103"/>
      <c r="O48" s="103"/>
      <c r="P48" s="103"/>
      <c r="Q48" s="103"/>
      <c r="R48" s="103"/>
    </row>
    <row r="49" spans="1:18" x14ac:dyDescent="0.2">
      <c r="A49" s="33">
        <v>30</v>
      </c>
      <c r="B49" s="13"/>
      <c r="C49" s="109"/>
      <c r="D49" s="110"/>
      <c r="E49" s="109"/>
      <c r="F49" s="111" t="s">
        <v>103</v>
      </c>
      <c r="G49" s="112"/>
      <c r="H49" s="113"/>
      <c r="I49" s="113"/>
      <c r="J49" s="101">
        <f t="shared" si="4"/>
        <v>0</v>
      </c>
      <c r="K49" s="113"/>
      <c r="L4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49" s="102"/>
      <c r="N49" s="103"/>
      <c r="O49" s="103"/>
      <c r="P49" s="103"/>
      <c r="Q49" s="103"/>
      <c r="R49" s="103"/>
    </row>
    <row r="50" spans="1:18" x14ac:dyDescent="0.2">
      <c r="A50" s="33">
        <v>31</v>
      </c>
      <c r="B50" s="13"/>
      <c r="C50" s="109"/>
      <c r="D50" s="110"/>
      <c r="E50" s="109"/>
      <c r="F50" s="111" t="s">
        <v>103</v>
      </c>
      <c r="G50" s="112"/>
      <c r="H50" s="113"/>
      <c r="I50" s="113"/>
      <c r="J50" s="101">
        <f t="shared" si="4"/>
        <v>0</v>
      </c>
      <c r="K50" s="113"/>
      <c r="L5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0" s="102"/>
      <c r="N50" s="103"/>
      <c r="O50" s="103"/>
      <c r="P50" s="103"/>
      <c r="Q50" s="103"/>
      <c r="R50" s="103"/>
    </row>
    <row r="51" spans="1:18" x14ac:dyDescent="0.2">
      <c r="A51" s="33">
        <v>32</v>
      </c>
      <c r="B51" s="13"/>
      <c r="C51" s="109"/>
      <c r="D51" s="110"/>
      <c r="E51" s="109"/>
      <c r="F51" s="111" t="s">
        <v>103</v>
      </c>
      <c r="G51" s="112"/>
      <c r="H51" s="113"/>
      <c r="I51" s="113"/>
      <c r="J51" s="101">
        <f t="shared" si="4"/>
        <v>0</v>
      </c>
      <c r="K51" s="113"/>
      <c r="L5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1" s="102"/>
      <c r="N51" s="103"/>
      <c r="O51" s="103"/>
      <c r="P51" s="103"/>
      <c r="Q51" s="103"/>
      <c r="R51" s="103"/>
    </row>
    <row r="52" spans="1:18" x14ac:dyDescent="0.2">
      <c r="A52" s="33">
        <v>33</v>
      </c>
      <c r="B52" s="13"/>
      <c r="C52" s="109"/>
      <c r="D52" s="110"/>
      <c r="E52" s="109"/>
      <c r="F52" s="111" t="s">
        <v>103</v>
      </c>
      <c r="G52" s="112"/>
      <c r="H52" s="113"/>
      <c r="I52" s="113"/>
      <c r="J52" s="101">
        <f t="shared" ref="J52:J83" si="5">H52+I52</f>
        <v>0</v>
      </c>
      <c r="K52" s="113"/>
      <c r="L5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2" s="102"/>
      <c r="N52" s="103"/>
      <c r="O52" s="103"/>
      <c r="P52" s="103"/>
      <c r="Q52" s="103"/>
      <c r="R52" s="103"/>
    </row>
    <row r="53" spans="1:18" x14ac:dyDescent="0.2">
      <c r="A53" s="33">
        <v>34</v>
      </c>
      <c r="B53" s="13"/>
      <c r="C53" s="109"/>
      <c r="D53" s="110"/>
      <c r="E53" s="109"/>
      <c r="F53" s="111" t="s">
        <v>103</v>
      </c>
      <c r="G53" s="112"/>
      <c r="H53" s="113"/>
      <c r="I53" s="113"/>
      <c r="J53" s="101">
        <f t="shared" si="5"/>
        <v>0</v>
      </c>
      <c r="K53" s="113"/>
      <c r="L5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3" s="102"/>
      <c r="N53" s="103"/>
      <c r="O53" s="103"/>
      <c r="P53" s="103"/>
      <c r="Q53" s="103"/>
      <c r="R53" s="103"/>
    </row>
    <row r="54" spans="1:18" x14ac:dyDescent="0.2">
      <c r="A54" s="33">
        <v>35</v>
      </c>
      <c r="B54" s="13"/>
      <c r="C54" s="109"/>
      <c r="D54" s="110"/>
      <c r="E54" s="109"/>
      <c r="F54" s="111" t="s">
        <v>103</v>
      </c>
      <c r="G54" s="112"/>
      <c r="H54" s="113"/>
      <c r="I54" s="113"/>
      <c r="J54" s="101">
        <f t="shared" si="5"/>
        <v>0</v>
      </c>
      <c r="K54" s="113"/>
      <c r="L5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4" s="102"/>
      <c r="N54" s="103"/>
      <c r="O54" s="103"/>
      <c r="P54" s="103"/>
      <c r="Q54" s="103"/>
      <c r="R54" s="103"/>
    </row>
    <row r="55" spans="1:18" x14ac:dyDescent="0.2">
      <c r="A55" s="33">
        <v>36</v>
      </c>
      <c r="B55" s="13"/>
      <c r="C55" s="109"/>
      <c r="D55" s="110"/>
      <c r="E55" s="109"/>
      <c r="F55" s="111" t="s">
        <v>103</v>
      </c>
      <c r="G55" s="112"/>
      <c r="H55" s="113"/>
      <c r="I55" s="113"/>
      <c r="J55" s="101">
        <f t="shared" si="5"/>
        <v>0</v>
      </c>
      <c r="K55" s="113"/>
      <c r="L5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5" s="102"/>
      <c r="N55" s="103"/>
      <c r="O55" s="103"/>
      <c r="P55" s="103"/>
      <c r="Q55" s="103"/>
      <c r="R55" s="103"/>
    </row>
    <row r="56" spans="1:18" x14ac:dyDescent="0.2">
      <c r="A56" s="33">
        <v>37</v>
      </c>
      <c r="B56" s="13"/>
      <c r="C56" s="109"/>
      <c r="D56" s="110"/>
      <c r="E56" s="109"/>
      <c r="F56" s="111" t="s">
        <v>103</v>
      </c>
      <c r="G56" s="112"/>
      <c r="H56" s="113"/>
      <c r="I56" s="113"/>
      <c r="J56" s="101">
        <f t="shared" si="5"/>
        <v>0</v>
      </c>
      <c r="K56" s="113"/>
      <c r="L5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6" s="102"/>
      <c r="N56" s="103"/>
      <c r="O56" s="103"/>
      <c r="P56" s="103"/>
      <c r="Q56" s="103"/>
      <c r="R56" s="103"/>
    </row>
    <row r="57" spans="1:18" x14ac:dyDescent="0.2">
      <c r="A57" s="33">
        <v>38</v>
      </c>
      <c r="B57" s="13"/>
      <c r="C57" s="109"/>
      <c r="D57" s="110"/>
      <c r="E57" s="109"/>
      <c r="F57" s="111" t="s">
        <v>103</v>
      </c>
      <c r="G57" s="112"/>
      <c r="H57" s="113"/>
      <c r="I57" s="113"/>
      <c r="J57" s="101">
        <f t="shared" si="5"/>
        <v>0</v>
      </c>
      <c r="K57" s="113"/>
      <c r="L5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7" s="102"/>
      <c r="N57" s="103"/>
      <c r="O57" s="103"/>
      <c r="P57" s="103"/>
      <c r="Q57" s="103"/>
      <c r="R57" s="103"/>
    </row>
    <row r="58" spans="1:18" x14ac:dyDescent="0.2">
      <c r="A58" s="33">
        <v>39</v>
      </c>
      <c r="B58" s="13"/>
      <c r="C58" s="109"/>
      <c r="D58" s="110"/>
      <c r="E58" s="109"/>
      <c r="F58" s="111" t="s">
        <v>103</v>
      </c>
      <c r="G58" s="112"/>
      <c r="H58" s="113"/>
      <c r="I58" s="113"/>
      <c r="J58" s="101">
        <f t="shared" si="5"/>
        <v>0</v>
      </c>
      <c r="K58" s="113"/>
      <c r="L5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8" s="102"/>
      <c r="N58" s="103"/>
      <c r="O58" s="103"/>
      <c r="P58" s="103"/>
      <c r="Q58" s="103"/>
      <c r="R58" s="103"/>
    </row>
    <row r="59" spans="1:18" x14ac:dyDescent="0.2">
      <c r="A59" s="33">
        <v>40</v>
      </c>
      <c r="B59" s="13"/>
      <c r="C59" s="109"/>
      <c r="D59" s="110"/>
      <c r="E59" s="109"/>
      <c r="F59" s="111" t="s">
        <v>103</v>
      </c>
      <c r="G59" s="112"/>
      <c r="H59" s="113"/>
      <c r="I59" s="113"/>
      <c r="J59" s="101">
        <f t="shared" si="5"/>
        <v>0</v>
      </c>
      <c r="K59" s="113"/>
      <c r="L5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59" s="102"/>
      <c r="N59" s="103"/>
      <c r="O59" s="103"/>
      <c r="P59" s="103"/>
      <c r="Q59" s="103"/>
      <c r="R59" s="103"/>
    </row>
    <row r="60" spans="1:18" x14ac:dyDescent="0.2">
      <c r="A60" s="33">
        <v>41</v>
      </c>
      <c r="B60" s="13"/>
      <c r="C60" s="109"/>
      <c r="D60" s="110"/>
      <c r="E60" s="109"/>
      <c r="F60" s="111" t="s">
        <v>103</v>
      </c>
      <c r="G60" s="112"/>
      <c r="H60" s="113"/>
      <c r="I60" s="113"/>
      <c r="J60" s="101">
        <f t="shared" si="5"/>
        <v>0</v>
      </c>
      <c r="K60" s="113"/>
      <c r="L6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0" s="102"/>
      <c r="N60" s="103"/>
      <c r="O60" s="103"/>
      <c r="P60" s="103"/>
      <c r="Q60" s="103"/>
      <c r="R60" s="103"/>
    </row>
    <row r="61" spans="1:18" x14ac:dyDescent="0.2">
      <c r="A61" s="33">
        <v>42</v>
      </c>
      <c r="B61" s="13"/>
      <c r="C61" s="109"/>
      <c r="D61" s="110"/>
      <c r="E61" s="109"/>
      <c r="F61" s="111" t="s">
        <v>103</v>
      </c>
      <c r="G61" s="112"/>
      <c r="H61" s="113"/>
      <c r="I61" s="113"/>
      <c r="J61" s="101">
        <f t="shared" si="5"/>
        <v>0</v>
      </c>
      <c r="K61" s="113"/>
      <c r="L6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1" s="102"/>
      <c r="N61" s="103"/>
      <c r="O61" s="103"/>
      <c r="P61" s="103"/>
      <c r="Q61" s="103"/>
      <c r="R61" s="103"/>
    </row>
    <row r="62" spans="1:18" x14ac:dyDescent="0.2">
      <c r="A62" s="33">
        <v>43</v>
      </c>
      <c r="B62" s="13"/>
      <c r="C62" s="109"/>
      <c r="D62" s="110"/>
      <c r="E62" s="109"/>
      <c r="F62" s="111" t="s">
        <v>103</v>
      </c>
      <c r="G62" s="112"/>
      <c r="H62" s="113"/>
      <c r="I62" s="113"/>
      <c r="J62" s="101">
        <f t="shared" si="5"/>
        <v>0</v>
      </c>
      <c r="K62" s="113"/>
      <c r="L6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2" s="102"/>
      <c r="N62" s="103"/>
      <c r="O62" s="103"/>
      <c r="P62" s="103"/>
      <c r="Q62" s="103"/>
      <c r="R62" s="103"/>
    </row>
    <row r="63" spans="1:18" x14ac:dyDescent="0.2">
      <c r="A63" s="33">
        <v>44</v>
      </c>
      <c r="B63" s="13"/>
      <c r="C63" s="109"/>
      <c r="D63" s="110"/>
      <c r="E63" s="109"/>
      <c r="F63" s="111" t="s">
        <v>103</v>
      </c>
      <c r="G63" s="112"/>
      <c r="H63" s="113"/>
      <c r="I63" s="113"/>
      <c r="J63" s="101">
        <f t="shared" si="5"/>
        <v>0</v>
      </c>
      <c r="K63" s="113"/>
      <c r="L6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3" s="102"/>
      <c r="N63" s="103"/>
      <c r="O63" s="103"/>
      <c r="P63" s="103"/>
      <c r="Q63" s="103"/>
      <c r="R63" s="103"/>
    </row>
    <row r="64" spans="1:18" x14ac:dyDescent="0.2">
      <c r="A64" s="33">
        <v>45</v>
      </c>
      <c r="B64" s="13"/>
      <c r="C64" s="109"/>
      <c r="D64" s="110"/>
      <c r="E64" s="109"/>
      <c r="F64" s="111" t="s">
        <v>103</v>
      </c>
      <c r="G64" s="112"/>
      <c r="H64" s="113"/>
      <c r="I64" s="113"/>
      <c r="J64" s="101">
        <f t="shared" si="5"/>
        <v>0</v>
      </c>
      <c r="K64" s="113"/>
      <c r="L6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4" s="102"/>
      <c r="N64" s="103"/>
      <c r="O64" s="103"/>
      <c r="P64" s="103"/>
      <c r="Q64" s="103"/>
      <c r="R64" s="103"/>
    </row>
    <row r="65" spans="1:18" x14ac:dyDescent="0.2">
      <c r="A65" s="33">
        <v>46</v>
      </c>
      <c r="B65" s="13"/>
      <c r="C65" s="109"/>
      <c r="D65" s="110"/>
      <c r="E65" s="109"/>
      <c r="F65" s="111" t="s">
        <v>103</v>
      </c>
      <c r="G65" s="112"/>
      <c r="H65" s="113"/>
      <c r="I65" s="113"/>
      <c r="J65" s="101">
        <f t="shared" si="5"/>
        <v>0</v>
      </c>
      <c r="K65" s="113"/>
      <c r="L6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5" s="102"/>
      <c r="N65" s="103"/>
      <c r="O65" s="103"/>
      <c r="P65" s="103"/>
      <c r="Q65" s="103"/>
      <c r="R65" s="103"/>
    </row>
    <row r="66" spans="1:18" x14ac:dyDescent="0.2">
      <c r="A66" s="33">
        <v>47</v>
      </c>
      <c r="B66" s="13"/>
      <c r="C66" s="109"/>
      <c r="D66" s="110"/>
      <c r="E66" s="109"/>
      <c r="F66" s="111" t="s">
        <v>103</v>
      </c>
      <c r="G66" s="112"/>
      <c r="H66" s="113"/>
      <c r="I66" s="113"/>
      <c r="J66" s="101">
        <f t="shared" si="5"/>
        <v>0</v>
      </c>
      <c r="K66" s="113"/>
      <c r="L6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6" s="102"/>
      <c r="N66" s="103"/>
      <c r="O66" s="103"/>
      <c r="P66" s="103"/>
      <c r="Q66" s="103"/>
      <c r="R66" s="103"/>
    </row>
    <row r="67" spans="1:18" x14ac:dyDescent="0.2">
      <c r="A67" s="33">
        <v>48</v>
      </c>
      <c r="B67" s="13"/>
      <c r="C67" s="109"/>
      <c r="D67" s="110"/>
      <c r="E67" s="109"/>
      <c r="F67" s="111" t="s">
        <v>103</v>
      </c>
      <c r="G67" s="112"/>
      <c r="H67" s="113"/>
      <c r="I67" s="113"/>
      <c r="J67" s="101">
        <f t="shared" si="5"/>
        <v>0</v>
      </c>
      <c r="K67" s="113"/>
      <c r="L6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7" s="102"/>
      <c r="N67" s="103"/>
      <c r="O67" s="103"/>
      <c r="P67" s="103"/>
      <c r="Q67" s="103"/>
      <c r="R67" s="103"/>
    </row>
    <row r="68" spans="1:18" x14ac:dyDescent="0.2">
      <c r="A68" s="33">
        <v>49</v>
      </c>
      <c r="B68" s="13"/>
      <c r="C68" s="109"/>
      <c r="D68" s="110"/>
      <c r="E68" s="109"/>
      <c r="F68" s="111" t="s">
        <v>103</v>
      </c>
      <c r="G68" s="112"/>
      <c r="H68" s="113"/>
      <c r="I68" s="113"/>
      <c r="J68" s="101">
        <f t="shared" si="5"/>
        <v>0</v>
      </c>
      <c r="K68" s="113"/>
      <c r="L6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8" s="102"/>
      <c r="N68" s="103"/>
      <c r="O68" s="103"/>
      <c r="P68" s="103"/>
      <c r="Q68" s="103"/>
      <c r="R68" s="103"/>
    </row>
    <row r="69" spans="1:18" x14ac:dyDescent="0.2">
      <c r="A69" s="33">
        <v>50</v>
      </c>
      <c r="B69" s="13"/>
      <c r="C69" s="109"/>
      <c r="D69" s="110"/>
      <c r="E69" s="109"/>
      <c r="F69" s="111" t="s">
        <v>103</v>
      </c>
      <c r="G69" s="112"/>
      <c r="H69" s="113"/>
      <c r="I69" s="113"/>
      <c r="J69" s="101">
        <f t="shared" si="5"/>
        <v>0</v>
      </c>
      <c r="K69" s="113"/>
      <c r="L6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69" s="102"/>
      <c r="N69" s="103"/>
      <c r="O69" s="103"/>
      <c r="P69" s="103"/>
      <c r="Q69" s="103"/>
      <c r="R69" s="103"/>
    </row>
    <row r="70" spans="1:18" x14ac:dyDescent="0.2">
      <c r="A70" s="33">
        <v>51</v>
      </c>
      <c r="B70" s="13"/>
      <c r="C70" s="109"/>
      <c r="D70" s="110"/>
      <c r="E70" s="109"/>
      <c r="F70" s="111" t="s">
        <v>103</v>
      </c>
      <c r="G70" s="112"/>
      <c r="H70" s="113"/>
      <c r="I70" s="113"/>
      <c r="J70" s="101">
        <f t="shared" si="5"/>
        <v>0</v>
      </c>
      <c r="K70" s="113"/>
      <c r="L7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0" s="102"/>
      <c r="N70" s="103"/>
      <c r="O70" s="103"/>
      <c r="P70" s="103"/>
      <c r="Q70" s="103"/>
      <c r="R70" s="103"/>
    </row>
    <row r="71" spans="1:18" x14ac:dyDescent="0.2">
      <c r="A71" s="33">
        <v>52</v>
      </c>
      <c r="B71" s="13"/>
      <c r="C71" s="109"/>
      <c r="D71" s="110"/>
      <c r="E71" s="109"/>
      <c r="F71" s="111" t="s">
        <v>103</v>
      </c>
      <c r="G71" s="112"/>
      <c r="H71" s="113"/>
      <c r="I71" s="113"/>
      <c r="J71" s="101">
        <f t="shared" si="5"/>
        <v>0</v>
      </c>
      <c r="K71" s="113"/>
      <c r="L7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1" s="102"/>
      <c r="N71" s="103"/>
      <c r="O71" s="103"/>
      <c r="P71" s="103"/>
      <c r="Q71" s="103"/>
      <c r="R71" s="103"/>
    </row>
    <row r="72" spans="1:18" x14ac:dyDescent="0.2">
      <c r="A72" s="33">
        <v>53</v>
      </c>
      <c r="B72" s="13"/>
      <c r="C72" s="109"/>
      <c r="D72" s="110"/>
      <c r="E72" s="109"/>
      <c r="F72" s="111" t="s">
        <v>103</v>
      </c>
      <c r="G72" s="112"/>
      <c r="H72" s="113"/>
      <c r="I72" s="113"/>
      <c r="J72" s="101">
        <f t="shared" si="5"/>
        <v>0</v>
      </c>
      <c r="K72" s="113"/>
      <c r="L7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2" s="102"/>
      <c r="N72" s="103"/>
      <c r="O72" s="103"/>
      <c r="P72" s="103"/>
      <c r="Q72" s="103"/>
      <c r="R72" s="103"/>
    </row>
    <row r="73" spans="1:18" x14ac:dyDescent="0.2">
      <c r="A73" s="33">
        <v>54</v>
      </c>
      <c r="B73" s="13"/>
      <c r="C73" s="109"/>
      <c r="D73" s="110"/>
      <c r="E73" s="109"/>
      <c r="F73" s="111" t="s">
        <v>103</v>
      </c>
      <c r="G73" s="112"/>
      <c r="H73" s="113"/>
      <c r="I73" s="113"/>
      <c r="J73" s="101">
        <f t="shared" si="5"/>
        <v>0</v>
      </c>
      <c r="K73" s="113"/>
      <c r="L7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3" s="102"/>
      <c r="N73" s="103"/>
      <c r="O73" s="103"/>
      <c r="P73" s="103"/>
      <c r="Q73" s="103"/>
      <c r="R73" s="103"/>
    </row>
    <row r="74" spans="1:18" x14ac:dyDescent="0.2">
      <c r="A74" s="33">
        <v>55</v>
      </c>
      <c r="B74" s="13"/>
      <c r="C74" s="109"/>
      <c r="D74" s="110"/>
      <c r="E74" s="109"/>
      <c r="F74" s="111" t="s">
        <v>103</v>
      </c>
      <c r="G74" s="112"/>
      <c r="H74" s="113"/>
      <c r="I74" s="113"/>
      <c r="J74" s="101">
        <f t="shared" si="5"/>
        <v>0</v>
      </c>
      <c r="K74" s="113"/>
      <c r="L7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4" s="102"/>
      <c r="N74" s="103"/>
      <c r="O74" s="103"/>
      <c r="P74" s="103"/>
      <c r="Q74" s="103"/>
      <c r="R74" s="103"/>
    </row>
    <row r="75" spans="1:18" x14ac:dyDescent="0.2">
      <c r="A75" s="33">
        <v>56</v>
      </c>
      <c r="B75" s="13"/>
      <c r="C75" s="109"/>
      <c r="D75" s="110"/>
      <c r="E75" s="109"/>
      <c r="F75" s="111" t="s">
        <v>103</v>
      </c>
      <c r="G75" s="112"/>
      <c r="H75" s="113"/>
      <c r="I75" s="113"/>
      <c r="J75" s="101">
        <f t="shared" si="5"/>
        <v>0</v>
      </c>
      <c r="K75" s="113"/>
      <c r="L7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5" s="102"/>
      <c r="N75" s="103"/>
      <c r="O75" s="103"/>
      <c r="P75" s="103"/>
      <c r="Q75" s="103"/>
      <c r="R75" s="103"/>
    </row>
    <row r="76" spans="1:18" x14ac:dyDescent="0.2">
      <c r="A76" s="33">
        <v>57</v>
      </c>
      <c r="B76" s="13"/>
      <c r="C76" s="109"/>
      <c r="D76" s="110"/>
      <c r="E76" s="109"/>
      <c r="F76" s="111" t="s">
        <v>103</v>
      </c>
      <c r="G76" s="112"/>
      <c r="H76" s="113"/>
      <c r="I76" s="113"/>
      <c r="J76" s="101">
        <f t="shared" si="5"/>
        <v>0</v>
      </c>
      <c r="K76" s="113"/>
      <c r="L7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6" s="102"/>
      <c r="N76" s="103"/>
      <c r="O76" s="103"/>
      <c r="P76" s="103"/>
      <c r="Q76" s="103"/>
      <c r="R76" s="103"/>
    </row>
    <row r="77" spans="1:18" x14ac:dyDescent="0.2">
      <c r="A77" s="33">
        <v>58</v>
      </c>
      <c r="B77" s="13"/>
      <c r="C77" s="109"/>
      <c r="D77" s="110"/>
      <c r="E77" s="109"/>
      <c r="F77" s="111" t="s">
        <v>103</v>
      </c>
      <c r="G77" s="112"/>
      <c r="H77" s="113"/>
      <c r="I77" s="113"/>
      <c r="J77" s="101">
        <f t="shared" si="5"/>
        <v>0</v>
      </c>
      <c r="K77" s="113"/>
      <c r="L7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7" s="102"/>
      <c r="N77" s="103"/>
      <c r="O77" s="103"/>
      <c r="P77" s="103"/>
      <c r="Q77" s="103"/>
      <c r="R77" s="103"/>
    </row>
    <row r="78" spans="1:18" x14ac:dyDescent="0.2">
      <c r="A78" s="33">
        <v>59</v>
      </c>
      <c r="B78" s="13"/>
      <c r="C78" s="109"/>
      <c r="D78" s="110"/>
      <c r="E78" s="109"/>
      <c r="F78" s="111" t="s">
        <v>103</v>
      </c>
      <c r="G78" s="112"/>
      <c r="H78" s="113"/>
      <c r="I78" s="113"/>
      <c r="J78" s="101">
        <f t="shared" si="5"/>
        <v>0</v>
      </c>
      <c r="K78" s="113"/>
      <c r="L7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8" s="102"/>
      <c r="N78" s="103"/>
      <c r="O78" s="103"/>
      <c r="P78" s="103"/>
      <c r="Q78" s="103"/>
      <c r="R78" s="103"/>
    </row>
    <row r="79" spans="1:18" x14ac:dyDescent="0.2">
      <c r="A79" s="33">
        <v>60</v>
      </c>
      <c r="B79" s="13"/>
      <c r="C79" s="109"/>
      <c r="D79" s="110"/>
      <c r="E79" s="109"/>
      <c r="F79" s="111" t="s">
        <v>103</v>
      </c>
      <c r="G79" s="112"/>
      <c r="H79" s="113"/>
      <c r="I79" s="113"/>
      <c r="J79" s="101">
        <f t="shared" si="5"/>
        <v>0</v>
      </c>
      <c r="K79" s="113"/>
      <c r="L7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79" s="102"/>
      <c r="N79" s="103"/>
      <c r="O79" s="103"/>
      <c r="P79" s="103"/>
      <c r="Q79" s="103"/>
      <c r="R79" s="103"/>
    </row>
    <row r="80" spans="1:18" x14ac:dyDescent="0.2">
      <c r="A80" s="33">
        <v>61</v>
      </c>
      <c r="B80" s="13"/>
      <c r="C80" s="109"/>
      <c r="D80" s="110"/>
      <c r="E80" s="109"/>
      <c r="F80" s="111" t="s">
        <v>103</v>
      </c>
      <c r="G80" s="112"/>
      <c r="H80" s="113"/>
      <c r="I80" s="113"/>
      <c r="J80" s="101">
        <f t="shared" si="5"/>
        <v>0</v>
      </c>
      <c r="K80" s="113"/>
      <c r="L8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0" s="102"/>
      <c r="N80" s="103"/>
      <c r="O80" s="103"/>
      <c r="P80" s="103"/>
      <c r="Q80" s="103"/>
      <c r="R80" s="103"/>
    </row>
    <row r="81" spans="1:18" x14ac:dyDescent="0.2">
      <c r="A81" s="33">
        <v>62</v>
      </c>
      <c r="B81" s="13"/>
      <c r="C81" s="109"/>
      <c r="D81" s="110"/>
      <c r="E81" s="109"/>
      <c r="F81" s="111" t="s">
        <v>103</v>
      </c>
      <c r="G81" s="112"/>
      <c r="H81" s="113"/>
      <c r="I81" s="113"/>
      <c r="J81" s="101">
        <f t="shared" si="5"/>
        <v>0</v>
      </c>
      <c r="K81" s="113"/>
      <c r="L8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1" s="102"/>
      <c r="N81" s="103"/>
      <c r="O81" s="103"/>
      <c r="P81" s="103"/>
      <c r="Q81" s="103"/>
      <c r="R81" s="103"/>
    </row>
    <row r="82" spans="1:18" x14ac:dyDescent="0.2">
      <c r="A82" s="33">
        <v>63</v>
      </c>
      <c r="B82" s="13"/>
      <c r="C82" s="109"/>
      <c r="D82" s="110"/>
      <c r="E82" s="109"/>
      <c r="F82" s="111" t="s">
        <v>103</v>
      </c>
      <c r="G82" s="112"/>
      <c r="H82" s="113"/>
      <c r="I82" s="113"/>
      <c r="J82" s="101">
        <f t="shared" si="5"/>
        <v>0</v>
      </c>
      <c r="K82" s="113"/>
      <c r="L8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2" s="102"/>
      <c r="N82" s="103"/>
      <c r="O82" s="103"/>
      <c r="P82" s="103"/>
      <c r="Q82" s="103"/>
      <c r="R82" s="103"/>
    </row>
    <row r="83" spans="1:18" x14ac:dyDescent="0.2">
      <c r="A83" s="33">
        <v>64</v>
      </c>
      <c r="B83" s="13"/>
      <c r="C83" s="109"/>
      <c r="D83" s="110"/>
      <c r="E83" s="109"/>
      <c r="F83" s="111" t="s">
        <v>103</v>
      </c>
      <c r="G83" s="112"/>
      <c r="H83" s="113"/>
      <c r="I83" s="113"/>
      <c r="J83" s="101">
        <f t="shared" si="5"/>
        <v>0</v>
      </c>
      <c r="K83" s="113"/>
      <c r="L8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3" s="102"/>
      <c r="N83" s="103"/>
      <c r="O83" s="103"/>
      <c r="P83" s="103"/>
      <c r="Q83" s="103"/>
      <c r="R83" s="103"/>
    </row>
    <row r="84" spans="1:18" x14ac:dyDescent="0.2">
      <c r="A84" s="33">
        <v>65</v>
      </c>
      <c r="B84" s="13"/>
      <c r="C84" s="109"/>
      <c r="D84" s="110"/>
      <c r="E84" s="109"/>
      <c r="F84" s="111" t="s">
        <v>103</v>
      </c>
      <c r="G84" s="112"/>
      <c r="H84" s="113"/>
      <c r="I84" s="113"/>
      <c r="J84" s="101">
        <f t="shared" ref="J84:J115" si="6">H84+I84</f>
        <v>0</v>
      </c>
      <c r="K84" s="113"/>
      <c r="L8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4" s="102"/>
      <c r="N84" s="103"/>
      <c r="O84" s="103"/>
      <c r="P84" s="103"/>
      <c r="Q84" s="103"/>
      <c r="R84" s="103"/>
    </row>
    <row r="85" spans="1:18" x14ac:dyDescent="0.2">
      <c r="A85" s="33">
        <v>66</v>
      </c>
      <c r="B85" s="13"/>
      <c r="C85" s="109"/>
      <c r="D85" s="110"/>
      <c r="E85" s="109"/>
      <c r="F85" s="111" t="s">
        <v>103</v>
      </c>
      <c r="G85" s="112"/>
      <c r="H85" s="113"/>
      <c r="I85" s="113"/>
      <c r="J85" s="101">
        <f t="shared" si="6"/>
        <v>0</v>
      </c>
      <c r="K85" s="113"/>
      <c r="L8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5" s="102"/>
      <c r="N85" s="103"/>
      <c r="O85" s="103"/>
      <c r="P85" s="103"/>
      <c r="Q85" s="103"/>
      <c r="R85" s="103"/>
    </row>
    <row r="86" spans="1:18" x14ac:dyDescent="0.2">
      <c r="A86" s="33">
        <v>67</v>
      </c>
      <c r="B86" s="13"/>
      <c r="C86" s="109"/>
      <c r="D86" s="110"/>
      <c r="E86" s="109"/>
      <c r="F86" s="111" t="s">
        <v>103</v>
      </c>
      <c r="G86" s="112"/>
      <c r="H86" s="113"/>
      <c r="I86" s="113"/>
      <c r="J86" s="101">
        <f t="shared" si="6"/>
        <v>0</v>
      </c>
      <c r="K86" s="113"/>
      <c r="L8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6" s="102"/>
      <c r="N86" s="103"/>
      <c r="O86" s="103"/>
      <c r="P86" s="103"/>
      <c r="Q86" s="103"/>
      <c r="R86" s="103"/>
    </row>
    <row r="87" spans="1:18" x14ac:dyDescent="0.2">
      <c r="A87" s="33">
        <v>68</v>
      </c>
      <c r="B87" s="13"/>
      <c r="C87" s="109"/>
      <c r="D87" s="110"/>
      <c r="E87" s="109"/>
      <c r="F87" s="111" t="s">
        <v>103</v>
      </c>
      <c r="G87" s="112"/>
      <c r="H87" s="113"/>
      <c r="I87" s="113"/>
      <c r="J87" s="101">
        <f t="shared" si="6"/>
        <v>0</v>
      </c>
      <c r="K87" s="113"/>
      <c r="L8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7" s="102"/>
      <c r="N87" s="103"/>
      <c r="O87" s="103"/>
      <c r="P87" s="103"/>
      <c r="Q87" s="103"/>
      <c r="R87" s="103"/>
    </row>
    <row r="88" spans="1:18" x14ac:dyDescent="0.2">
      <c r="A88" s="33">
        <v>69</v>
      </c>
      <c r="B88" s="13"/>
      <c r="C88" s="109"/>
      <c r="D88" s="110"/>
      <c r="E88" s="109"/>
      <c r="F88" s="111" t="s">
        <v>103</v>
      </c>
      <c r="G88" s="112"/>
      <c r="H88" s="113"/>
      <c r="I88" s="113"/>
      <c r="J88" s="101">
        <f t="shared" si="6"/>
        <v>0</v>
      </c>
      <c r="K88" s="113"/>
      <c r="L8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8" s="102"/>
      <c r="N88" s="103"/>
      <c r="O88" s="103"/>
      <c r="P88" s="103"/>
      <c r="Q88" s="103"/>
      <c r="R88" s="103"/>
    </row>
    <row r="89" spans="1:18" x14ac:dyDescent="0.2">
      <c r="A89" s="33">
        <v>70</v>
      </c>
      <c r="B89" s="13"/>
      <c r="C89" s="109"/>
      <c r="D89" s="110"/>
      <c r="E89" s="109"/>
      <c r="F89" s="111" t="s">
        <v>103</v>
      </c>
      <c r="G89" s="112"/>
      <c r="H89" s="113"/>
      <c r="I89" s="113"/>
      <c r="J89" s="101">
        <f t="shared" si="6"/>
        <v>0</v>
      </c>
      <c r="K89" s="113"/>
      <c r="L8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89" s="102"/>
      <c r="N89" s="103"/>
      <c r="O89" s="103"/>
      <c r="P89" s="103"/>
      <c r="Q89" s="103"/>
      <c r="R89" s="103"/>
    </row>
    <row r="90" spans="1:18" x14ac:dyDescent="0.2">
      <c r="A90" s="33">
        <v>71</v>
      </c>
      <c r="B90" s="13"/>
      <c r="C90" s="109"/>
      <c r="D90" s="110"/>
      <c r="E90" s="109"/>
      <c r="F90" s="111" t="s">
        <v>103</v>
      </c>
      <c r="G90" s="112"/>
      <c r="H90" s="113"/>
      <c r="I90" s="113"/>
      <c r="J90" s="101">
        <f t="shared" si="6"/>
        <v>0</v>
      </c>
      <c r="K90" s="113"/>
      <c r="L9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0" s="102"/>
      <c r="N90" s="103"/>
      <c r="O90" s="103"/>
      <c r="P90" s="103"/>
      <c r="Q90" s="103"/>
      <c r="R90" s="103"/>
    </row>
    <row r="91" spans="1:18" x14ac:dyDescent="0.2">
      <c r="A91" s="33">
        <v>72</v>
      </c>
      <c r="B91" s="13"/>
      <c r="C91" s="109"/>
      <c r="D91" s="110"/>
      <c r="E91" s="109"/>
      <c r="F91" s="111" t="s">
        <v>103</v>
      </c>
      <c r="G91" s="112"/>
      <c r="H91" s="113"/>
      <c r="I91" s="113"/>
      <c r="J91" s="101">
        <f t="shared" si="6"/>
        <v>0</v>
      </c>
      <c r="K91" s="113"/>
      <c r="L9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1" s="102"/>
      <c r="N91" s="103"/>
      <c r="O91" s="103"/>
      <c r="P91" s="103"/>
      <c r="Q91" s="103"/>
      <c r="R91" s="103"/>
    </row>
    <row r="92" spans="1:18" x14ac:dyDescent="0.2">
      <c r="A92" s="33">
        <v>73</v>
      </c>
      <c r="B92" s="13"/>
      <c r="C92" s="109"/>
      <c r="D92" s="110"/>
      <c r="E92" s="109"/>
      <c r="F92" s="111" t="s">
        <v>103</v>
      </c>
      <c r="G92" s="112"/>
      <c r="H92" s="113"/>
      <c r="I92" s="113"/>
      <c r="J92" s="101">
        <f t="shared" si="6"/>
        <v>0</v>
      </c>
      <c r="K92" s="113"/>
      <c r="L9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2" s="102"/>
      <c r="N92" s="103"/>
      <c r="O92" s="103"/>
      <c r="P92" s="103"/>
      <c r="Q92" s="103"/>
      <c r="R92" s="103"/>
    </row>
    <row r="93" spans="1:18" x14ac:dyDescent="0.2">
      <c r="A93" s="33">
        <v>74</v>
      </c>
      <c r="B93" s="13"/>
      <c r="C93" s="109"/>
      <c r="D93" s="110"/>
      <c r="E93" s="109"/>
      <c r="F93" s="111" t="s">
        <v>103</v>
      </c>
      <c r="G93" s="112"/>
      <c r="H93" s="113"/>
      <c r="I93" s="113"/>
      <c r="J93" s="101">
        <f t="shared" si="6"/>
        <v>0</v>
      </c>
      <c r="K93" s="113"/>
      <c r="L9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3" s="102"/>
      <c r="N93" s="103"/>
      <c r="O93" s="103"/>
      <c r="P93" s="103"/>
      <c r="Q93" s="103"/>
      <c r="R93" s="103"/>
    </row>
    <row r="94" spans="1:18" x14ac:dyDescent="0.2">
      <c r="A94" s="33">
        <v>75</v>
      </c>
      <c r="B94" s="13"/>
      <c r="C94" s="109"/>
      <c r="D94" s="110"/>
      <c r="E94" s="109"/>
      <c r="F94" s="111" t="s">
        <v>103</v>
      </c>
      <c r="G94" s="112"/>
      <c r="H94" s="113"/>
      <c r="I94" s="113"/>
      <c r="J94" s="101">
        <f t="shared" si="6"/>
        <v>0</v>
      </c>
      <c r="K94" s="113"/>
      <c r="L9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4" s="102"/>
      <c r="N94" s="103"/>
      <c r="O94" s="103"/>
      <c r="P94" s="103"/>
      <c r="Q94" s="103"/>
      <c r="R94" s="103"/>
    </row>
    <row r="95" spans="1:18" x14ac:dyDescent="0.2">
      <c r="A95" s="33">
        <v>76</v>
      </c>
      <c r="B95" s="13"/>
      <c r="C95" s="109"/>
      <c r="D95" s="110"/>
      <c r="E95" s="109"/>
      <c r="F95" s="111" t="s">
        <v>103</v>
      </c>
      <c r="G95" s="112"/>
      <c r="H95" s="113"/>
      <c r="I95" s="113"/>
      <c r="J95" s="101">
        <f t="shared" si="6"/>
        <v>0</v>
      </c>
      <c r="K95" s="113"/>
      <c r="L9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5" s="102"/>
      <c r="N95" s="103"/>
      <c r="O95" s="103"/>
      <c r="P95" s="103"/>
      <c r="Q95" s="103"/>
      <c r="R95" s="103"/>
    </row>
    <row r="96" spans="1:18" x14ac:dyDescent="0.2">
      <c r="A96" s="33">
        <v>77</v>
      </c>
      <c r="B96" s="13"/>
      <c r="C96" s="109"/>
      <c r="D96" s="110"/>
      <c r="E96" s="109"/>
      <c r="F96" s="111" t="s">
        <v>103</v>
      </c>
      <c r="G96" s="112"/>
      <c r="H96" s="113"/>
      <c r="I96" s="113"/>
      <c r="J96" s="101">
        <f t="shared" si="6"/>
        <v>0</v>
      </c>
      <c r="K96" s="113"/>
      <c r="L9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6" s="102"/>
      <c r="N96" s="103"/>
      <c r="O96" s="103"/>
      <c r="P96" s="103"/>
      <c r="Q96" s="103"/>
      <c r="R96" s="103"/>
    </row>
    <row r="97" spans="1:18" x14ac:dyDescent="0.2">
      <c r="A97" s="33">
        <v>78</v>
      </c>
      <c r="B97" s="13"/>
      <c r="C97" s="109"/>
      <c r="D97" s="110"/>
      <c r="E97" s="109"/>
      <c r="F97" s="111" t="s">
        <v>103</v>
      </c>
      <c r="G97" s="112"/>
      <c r="H97" s="113"/>
      <c r="I97" s="113"/>
      <c r="J97" s="101">
        <f t="shared" si="6"/>
        <v>0</v>
      </c>
      <c r="K97" s="113"/>
      <c r="L9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7" s="102"/>
      <c r="N97" s="103"/>
      <c r="O97" s="103"/>
      <c r="P97" s="103"/>
      <c r="Q97" s="103"/>
      <c r="R97" s="103"/>
    </row>
    <row r="98" spans="1:18" x14ac:dyDescent="0.2">
      <c r="A98" s="33">
        <v>79</v>
      </c>
      <c r="B98" s="13"/>
      <c r="C98" s="109"/>
      <c r="D98" s="110"/>
      <c r="E98" s="109"/>
      <c r="F98" s="111" t="s">
        <v>103</v>
      </c>
      <c r="G98" s="112"/>
      <c r="H98" s="113"/>
      <c r="I98" s="113"/>
      <c r="J98" s="101">
        <f t="shared" si="6"/>
        <v>0</v>
      </c>
      <c r="K98" s="113"/>
      <c r="L9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8" s="102"/>
      <c r="N98" s="103"/>
      <c r="O98" s="103"/>
      <c r="P98" s="103"/>
      <c r="Q98" s="103"/>
      <c r="R98" s="103"/>
    </row>
    <row r="99" spans="1:18" x14ac:dyDescent="0.2">
      <c r="A99" s="33">
        <v>80</v>
      </c>
      <c r="B99" s="13"/>
      <c r="C99" s="109"/>
      <c r="D99" s="110"/>
      <c r="E99" s="109"/>
      <c r="F99" s="111" t="s">
        <v>103</v>
      </c>
      <c r="G99" s="112"/>
      <c r="H99" s="113"/>
      <c r="I99" s="113"/>
      <c r="J99" s="101">
        <f t="shared" si="6"/>
        <v>0</v>
      </c>
      <c r="K99" s="113"/>
      <c r="L9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99" s="102"/>
      <c r="N99" s="103"/>
      <c r="O99" s="103"/>
      <c r="P99" s="103"/>
      <c r="Q99" s="103"/>
      <c r="R99" s="103"/>
    </row>
    <row r="100" spans="1:18" x14ac:dyDescent="0.2">
      <c r="A100" s="33">
        <v>81</v>
      </c>
      <c r="B100" s="13"/>
      <c r="C100" s="109"/>
      <c r="D100" s="110"/>
      <c r="E100" s="109"/>
      <c r="F100" s="111" t="s">
        <v>103</v>
      </c>
      <c r="G100" s="112"/>
      <c r="H100" s="113"/>
      <c r="I100" s="113"/>
      <c r="J100" s="101">
        <f t="shared" si="6"/>
        <v>0</v>
      </c>
      <c r="K100" s="113"/>
      <c r="L10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0" s="102"/>
      <c r="N100" s="103"/>
      <c r="O100" s="103"/>
      <c r="P100" s="103"/>
      <c r="Q100" s="103"/>
      <c r="R100" s="103"/>
    </row>
    <row r="101" spans="1:18" x14ac:dyDescent="0.2">
      <c r="A101" s="33">
        <v>82</v>
      </c>
      <c r="B101" s="13"/>
      <c r="C101" s="109"/>
      <c r="D101" s="110"/>
      <c r="E101" s="109"/>
      <c r="F101" s="111" t="s">
        <v>103</v>
      </c>
      <c r="G101" s="112"/>
      <c r="H101" s="113"/>
      <c r="I101" s="113"/>
      <c r="J101" s="101">
        <f t="shared" si="6"/>
        <v>0</v>
      </c>
      <c r="K101" s="113"/>
      <c r="L10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1" s="102"/>
      <c r="N101" s="103"/>
      <c r="O101" s="103"/>
      <c r="P101" s="103"/>
      <c r="Q101" s="103"/>
      <c r="R101" s="103"/>
    </row>
    <row r="102" spans="1:18" x14ac:dyDescent="0.2">
      <c r="A102" s="33">
        <v>83</v>
      </c>
      <c r="B102" s="13"/>
      <c r="C102" s="109"/>
      <c r="D102" s="110"/>
      <c r="E102" s="109"/>
      <c r="F102" s="111" t="s">
        <v>103</v>
      </c>
      <c r="G102" s="112"/>
      <c r="H102" s="113"/>
      <c r="I102" s="113"/>
      <c r="J102" s="101">
        <f t="shared" si="6"/>
        <v>0</v>
      </c>
      <c r="K102" s="113"/>
      <c r="L10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2" s="102"/>
      <c r="N102" s="103"/>
      <c r="O102" s="103"/>
      <c r="P102" s="103"/>
      <c r="Q102" s="103"/>
      <c r="R102" s="103"/>
    </row>
    <row r="103" spans="1:18" x14ac:dyDescent="0.2">
      <c r="A103" s="33">
        <v>84</v>
      </c>
      <c r="B103" s="13"/>
      <c r="C103" s="109"/>
      <c r="D103" s="110"/>
      <c r="E103" s="109"/>
      <c r="F103" s="111" t="s">
        <v>103</v>
      </c>
      <c r="G103" s="112"/>
      <c r="H103" s="113"/>
      <c r="I103" s="113"/>
      <c r="J103" s="101">
        <f t="shared" si="6"/>
        <v>0</v>
      </c>
      <c r="K103" s="113"/>
      <c r="L10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3" s="102"/>
      <c r="N103" s="103"/>
      <c r="O103" s="103"/>
      <c r="P103" s="103"/>
      <c r="Q103" s="103"/>
      <c r="R103" s="103"/>
    </row>
    <row r="104" spans="1:18" x14ac:dyDescent="0.2">
      <c r="A104" s="33">
        <v>85</v>
      </c>
      <c r="B104" s="13"/>
      <c r="C104" s="109"/>
      <c r="D104" s="110"/>
      <c r="E104" s="109"/>
      <c r="F104" s="111" t="s">
        <v>103</v>
      </c>
      <c r="G104" s="112"/>
      <c r="H104" s="113"/>
      <c r="I104" s="113"/>
      <c r="J104" s="101">
        <f t="shared" si="6"/>
        <v>0</v>
      </c>
      <c r="K104" s="113"/>
      <c r="L10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4" s="102"/>
      <c r="N104" s="103"/>
      <c r="O104" s="103"/>
      <c r="P104" s="103"/>
      <c r="Q104" s="103"/>
      <c r="R104" s="103"/>
    </row>
    <row r="105" spans="1:18" x14ac:dyDescent="0.2">
      <c r="A105" s="33">
        <v>86</v>
      </c>
      <c r="B105" s="13"/>
      <c r="C105" s="109"/>
      <c r="D105" s="110"/>
      <c r="E105" s="109"/>
      <c r="F105" s="111" t="s">
        <v>103</v>
      </c>
      <c r="G105" s="112"/>
      <c r="H105" s="113"/>
      <c r="I105" s="113"/>
      <c r="J105" s="101">
        <f t="shared" si="6"/>
        <v>0</v>
      </c>
      <c r="K105" s="113"/>
      <c r="L10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5" s="102"/>
      <c r="N105" s="103"/>
      <c r="O105" s="103"/>
      <c r="P105" s="103"/>
      <c r="Q105" s="103"/>
      <c r="R105" s="103"/>
    </row>
    <row r="106" spans="1:18" x14ac:dyDescent="0.2">
      <c r="A106" s="33">
        <v>87</v>
      </c>
      <c r="B106" s="13"/>
      <c r="C106" s="109"/>
      <c r="D106" s="110"/>
      <c r="E106" s="109"/>
      <c r="F106" s="111" t="s">
        <v>103</v>
      </c>
      <c r="G106" s="112"/>
      <c r="H106" s="113"/>
      <c r="I106" s="113"/>
      <c r="J106" s="101">
        <f t="shared" si="6"/>
        <v>0</v>
      </c>
      <c r="K106" s="113"/>
      <c r="L10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6" s="102"/>
      <c r="N106" s="103"/>
      <c r="O106" s="103"/>
      <c r="P106" s="103"/>
      <c r="Q106" s="103"/>
      <c r="R106" s="103"/>
    </row>
    <row r="107" spans="1:18" x14ac:dyDescent="0.2">
      <c r="A107" s="33">
        <v>88</v>
      </c>
      <c r="B107" s="13"/>
      <c r="C107" s="109"/>
      <c r="D107" s="110"/>
      <c r="E107" s="109"/>
      <c r="F107" s="111" t="s">
        <v>103</v>
      </c>
      <c r="G107" s="112"/>
      <c r="H107" s="113"/>
      <c r="I107" s="113"/>
      <c r="J107" s="101">
        <f t="shared" si="6"/>
        <v>0</v>
      </c>
      <c r="K107" s="113"/>
      <c r="L10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7" s="102"/>
      <c r="N107" s="103"/>
      <c r="O107" s="103"/>
      <c r="P107" s="103"/>
      <c r="Q107" s="103"/>
      <c r="R107" s="103"/>
    </row>
    <row r="108" spans="1:18" x14ac:dyDescent="0.2">
      <c r="A108" s="33">
        <v>89</v>
      </c>
      <c r="B108" s="13"/>
      <c r="C108" s="109"/>
      <c r="D108" s="110"/>
      <c r="E108" s="109"/>
      <c r="F108" s="111" t="s">
        <v>103</v>
      </c>
      <c r="G108" s="112"/>
      <c r="H108" s="113"/>
      <c r="I108" s="113"/>
      <c r="J108" s="101">
        <f t="shared" si="6"/>
        <v>0</v>
      </c>
      <c r="K108" s="113"/>
      <c r="L10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8" s="102"/>
      <c r="N108" s="103"/>
      <c r="O108" s="103"/>
      <c r="P108" s="103"/>
      <c r="Q108" s="103"/>
      <c r="R108" s="103"/>
    </row>
    <row r="109" spans="1:18" x14ac:dyDescent="0.2">
      <c r="A109" s="33">
        <v>90</v>
      </c>
      <c r="B109" s="13"/>
      <c r="C109" s="109"/>
      <c r="D109" s="110"/>
      <c r="E109" s="109"/>
      <c r="F109" s="111" t="s">
        <v>103</v>
      </c>
      <c r="G109" s="112"/>
      <c r="H109" s="113"/>
      <c r="I109" s="113"/>
      <c r="J109" s="101">
        <f t="shared" si="6"/>
        <v>0</v>
      </c>
      <c r="K109" s="113"/>
      <c r="L10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09" s="102"/>
      <c r="N109" s="103"/>
      <c r="O109" s="103"/>
      <c r="P109" s="103"/>
      <c r="Q109" s="103"/>
      <c r="R109" s="103"/>
    </row>
    <row r="110" spans="1:18" x14ac:dyDescent="0.2">
      <c r="A110" s="33">
        <v>91</v>
      </c>
      <c r="B110" s="13"/>
      <c r="C110" s="109"/>
      <c r="D110" s="110"/>
      <c r="E110" s="109"/>
      <c r="F110" s="111" t="s">
        <v>103</v>
      </c>
      <c r="G110" s="112"/>
      <c r="H110" s="113"/>
      <c r="I110" s="113"/>
      <c r="J110" s="101">
        <f t="shared" si="6"/>
        <v>0</v>
      </c>
      <c r="K110" s="113"/>
      <c r="L110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0" s="102"/>
      <c r="N110" s="103"/>
      <c r="O110" s="103"/>
      <c r="P110" s="103"/>
      <c r="Q110" s="103"/>
      <c r="R110" s="103"/>
    </row>
    <row r="111" spans="1:18" x14ac:dyDescent="0.2">
      <c r="A111" s="33">
        <v>92</v>
      </c>
      <c r="B111" s="13"/>
      <c r="C111" s="109"/>
      <c r="D111" s="110"/>
      <c r="E111" s="109"/>
      <c r="F111" s="111" t="s">
        <v>103</v>
      </c>
      <c r="G111" s="112"/>
      <c r="H111" s="113"/>
      <c r="I111" s="113"/>
      <c r="J111" s="101">
        <f t="shared" si="6"/>
        <v>0</v>
      </c>
      <c r="K111" s="113"/>
      <c r="L111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1" s="102"/>
      <c r="N111" s="103"/>
      <c r="O111" s="103"/>
      <c r="P111" s="103"/>
      <c r="Q111" s="103"/>
      <c r="R111" s="103"/>
    </row>
    <row r="112" spans="1:18" x14ac:dyDescent="0.2">
      <c r="A112" s="33">
        <v>93</v>
      </c>
      <c r="B112" s="13"/>
      <c r="C112" s="109"/>
      <c r="D112" s="110"/>
      <c r="E112" s="109"/>
      <c r="F112" s="111" t="s">
        <v>103</v>
      </c>
      <c r="G112" s="112"/>
      <c r="H112" s="113"/>
      <c r="I112" s="113"/>
      <c r="J112" s="101">
        <f t="shared" si="6"/>
        <v>0</v>
      </c>
      <c r="K112" s="113"/>
      <c r="L112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2" s="102"/>
      <c r="N112" s="103"/>
      <c r="O112" s="103"/>
      <c r="P112" s="103"/>
      <c r="Q112" s="103"/>
      <c r="R112" s="103"/>
    </row>
    <row r="113" spans="1:18" x14ac:dyDescent="0.2">
      <c r="A113" s="33">
        <v>94</v>
      </c>
      <c r="B113" s="13"/>
      <c r="C113" s="109"/>
      <c r="D113" s="110"/>
      <c r="E113" s="109"/>
      <c r="F113" s="111" t="s">
        <v>103</v>
      </c>
      <c r="G113" s="112"/>
      <c r="H113" s="113"/>
      <c r="I113" s="113"/>
      <c r="J113" s="101">
        <f t="shared" si="6"/>
        <v>0</v>
      </c>
      <c r="K113" s="113"/>
      <c r="L113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3" s="102"/>
      <c r="N113" s="103"/>
      <c r="O113" s="103"/>
      <c r="P113" s="103"/>
      <c r="Q113" s="103"/>
      <c r="R113" s="103"/>
    </row>
    <row r="114" spans="1:18" x14ac:dyDescent="0.2">
      <c r="A114" s="33">
        <v>95</v>
      </c>
      <c r="B114" s="13"/>
      <c r="C114" s="109"/>
      <c r="D114" s="110"/>
      <c r="E114" s="109"/>
      <c r="F114" s="111" t="s">
        <v>103</v>
      </c>
      <c r="G114" s="112"/>
      <c r="H114" s="113"/>
      <c r="I114" s="113"/>
      <c r="J114" s="101">
        <f t="shared" si="6"/>
        <v>0</v>
      </c>
      <c r="K114" s="113"/>
      <c r="L114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4" s="102"/>
      <c r="N114" s="103"/>
      <c r="O114" s="103"/>
      <c r="P114" s="103"/>
      <c r="Q114" s="103"/>
      <c r="R114" s="103"/>
    </row>
    <row r="115" spans="1:18" x14ac:dyDescent="0.2">
      <c r="A115" s="33">
        <v>96</v>
      </c>
      <c r="B115" s="13"/>
      <c r="C115" s="109"/>
      <c r="D115" s="110"/>
      <c r="E115" s="109"/>
      <c r="F115" s="111" t="s">
        <v>103</v>
      </c>
      <c r="G115" s="112"/>
      <c r="H115" s="113"/>
      <c r="I115" s="113"/>
      <c r="J115" s="101">
        <f t="shared" si="6"/>
        <v>0</v>
      </c>
      <c r="K115" s="113"/>
      <c r="L115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5" s="102"/>
      <c r="N115" s="103"/>
      <c r="O115" s="103"/>
      <c r="P115" s="103"/>
      <c r="Q115" s="103"/>
      <c r="R115" s="103"/>
    </row>
    <row r="116" spans="1:18" x14ac:dyDescent="0.2">
      <c r="A116" s="33">
        <v>97</v>
      </c>
      <c r="B116" s="13"/>
      <c r="C116" s="109"/>
      <c r="D116" s="110"/>
      <c r="E116" s="109"/>
      <c r="F116" s="111" t="s">
        <v>103</v>
      </c>
      <c r="G116" s="112"/>
      <c r="H116" s="113"/>
      <c r="I116" s="113"/>
      <c r="J116" s="101">
        <f t="shared" ref="J116:J119" si="7">H116+I116</f>
        <v>0</v>
      </c>
      <c r="K116" s="113"/>
      <c r="L116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6" s="102"/>
      <c r="N116" s="103"/>
      <c r="O116" s="103"/>
      <c r="P116" s="103"/>
      <c r="Q116" s="103"/>
      <c r="R116" s="103"/>
    </row>
    <row r="117" spans="1:18" x14ac:dyDescent="0.2">
      <c r="A117" s="33">
        <v>98</v>
      </c>
      <c r="B117" s="13"/>
      <c r="C117" s="109"/>
      <c r="D117" s="110"/>
      <c r="E117" s="109"/>
      <c r="F117" s="111" t="s">
        <v>103</v>
      </c>
      <c r="G117" s="112"/>
      <c r="H117" s="113"/>
      <c r="I117" s="113"/>
      <c r="J117" s="101">
        <f t="shared" si="7"/>
        <v>0</v>
      </c>
      <c r="K117" s="113"/>
      <c r="L117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7" s="102"/>
      <c r="N117" s="103"/>
      <c r="O117" s="103"/>
      <c r="P117" s="103"/>
      <c r="Q117" s="103"/>
      <c r="R117" s="103"/>
    </row>
    <row r="118" spans="1:18" x14ac:dyDescent="0.2">
      <c r="A118" s="33">
        <v>99</v>
      </c>
      <c r="B118" s="13"/>
      <c r="C118" s="109"/>
      <c r="D118" s="110"/>
      <c r="E118" s="109"/>
      <c r="F118" s="111" t="s">
        <v>103</v>
      </c>
      <c r="G118" s="112"/>
      <c r="H118" s="113"/>
      <c r="I118" s="113"/>
      <c r="J118" s="101">
        <f t="shared" si="7"/>
        <v>0</v>
      </c>
      <c r="K118" s="113"/>
      <c r="L118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8" s="102"/>
      <c r="N118" s="103"/>
      <c r="O118" s="103"/>
      <c r="P118" s="103"/>
      <c r="Q118" s="103"/>
      <c r="R118" s="103"/>
    </row>
    <row r="119" spans="1:18" x14ac:dyDescent="0.2">
      <c r="A119" s="33">
        <v>100</v>
      </c>
      <c r="B119" s="13"/>
      <c r="C119" s="109"/>
      <c r="D119" s="110"/>
      <c r="E119" s="109"/>
      <c r="F119" s="111" t="s">
        <v>103</v>
      </c>
      <c r="G119" s="112"/>
      <c r="H119" s="113"/>
      <c r="I119" s="113"/>
      <c r="J119" s="101">
        <f t="shared" si="7"/>
        <v>0</v>
      </c>
      <c r="K119" s="113"/>
      <c r="L119" s="66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dotace.",Seznam_dokladu[[#This Row],[Datum úhrady
(datum odečtení z účtu)]]&gt;'1_Údaje o žadateli a projektu'!D$4,"Datum úhrady musí být z roku 2023",TRUE," ")</f>
        <v xml:space="preserve"> </v>
      </c>
      <c r="M119" s="102"/>
      <c r="N119" s="103"/>
      <c r="O119" s="103"/>
      <c r="P119" s="103"/>
      <c r="Q119" s="103"/>
      <c r="R119" s="103"/>
    </row>
  </sheetData>
  <sheetProtection sheet="1" formatCells="0" formatColumns="0" formatRows="0" insertRows="0" insertHyperlinks="0" deleteRows="0" sort="0" autoFilter="0" pivotTables="0"/>
  <mergeCells count="26">
    <mergeCell ref="H7:H8"/>
    <mergeCell ref="H9:H10"/>
    <mergeCell ref="H15:H16"/>
    <mergeCell ref="I7:K8"/>
    <mergeCell ref="I9:K10"/>
    <mergeCell ref="I11:K12"/>
    <mergeCell ref="I13:K14"/>
    <mergeCell ref="I15:K16"/>
    <mergeCell ref="E2:G2"/>
    <mergeCell ref="E7:E8"/>
    <mergeCell ref="F7:F8"/>
    <mergeCell ref="G7:G8"/>
    <mergeCell ref="E9:E10"/>
    <mergeCell ref="F9:F10"/>
    <mergeCell ref="G9:G10"/>
    <mergeCell ref="E11:E12"/>
    <mergeCell ref="F11:F12"/>
    <mergeCell ref="G11:G12"/>
    <mergeCell ref="H11:H12"/>
    <mergeCell ref="H13:H14"/>
    <mergeCell ref="E13:E14"/>
    <mergeCell ref="E15:E16"/>
    <mergeCell ref="F13:F14"/>
    <mergeCell ref="F15:F16"/>
    <mergeCell ref="G13:G14"/>
    <mergeCell ref="G15:G16"/>
  </mergeCells>
  <conditionalFormatting sqref="F4">
    <cfRule type="cellIs" dxfId="24" priority="24" operator="equal">
      <formula>0</formula>
    </cfRule>
  </conditionalFormatting>
  <conditionalFormatting sqref="H7:H8">
    <cfRule type="cellIs" dxfId="23" priority="23" operator="greaterThan">
      <formula>$G7</formula>
    </cfRule>
  </conditionalFormatting>
  <conditionalFormatting sqref="I7 I9 I11 I13 I15">
    <cfRule type="cellIs" dxfId="22" priority="20" operator="equal">
      <formula>"OK"</formula>
    </cfRule>
  </conditionalFormatting>
  <conditionalFormatting sqref="G21:G119">
    <cfRule type="cellIs" dxfId="21" priority="7" operator="greaterThan">
      <formula>45291</formula>
    </cfRule>
  </conditionalFormatting>
  <conditionalFormatting sqref="H9:H10">
    <cfRule type="cellIs" dxfId="20" priority="5" operator="greaterThan">
      <formula>$G9</formula>
    </cfRule>
  </conditionalFormatting>
  <conditionalFormatting sqref="H11:H12">
    <cfRule type="cellIs" dxfId="19" priority="3" operator="greaterThan">
      <formula>$G11</formula>
    </cfRule>
  </conditionalFormatting>
  <conditionalFormatting sqref="H13:H14">
    <cfRule type="cellIs" dxfId="18" priority="2" operator="greaterThan">
      <formula>$G13</formula>
    </cfRule>
  </conditionalFormatting>
  <conditionalFormatting sqref="H15:H16">
    <cfRule type="cellIs" dxfId="17" priority="1" operator="greaterThan">
      <formula>$G15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greaterThan" id="{008C44A6-961D-44E6-B6A4-A3BF37278252}">
            <xm:f>'1_Údaje o žadateli a projektu'!$D$4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447EB8-2F13-437C-BB17-01868012E977}">
          <x14:formula1>
            <xm:f>'4. Data'!$A$46:$A$51</xm:f>
          </x14:formula1>
          <xm:sqref>F20:F119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C163-D6D7-41ED-8506-2295B5E55A44}">
  <dimension ref="A1:C3"/>
  <sheetViews>
    <sheetView workbookViewId="0">
      <selection activeCell="B15" sqref="B15"/>
    </sheetView>
  </sheetViews>
  <sheetFormatPr defaultRowHeight="15" x14ac:dyDescent="0.25"/>
  <cols>
    <col min="1" max="1" width="41.28515625" customWidth="1"/>
    <col min="2" max="2" width="57.5703125" customWidth="1"/>
    <col min="3" max="3" width="52.42578125" customWidth="1"/>
  </cols>
  <sheetData>
    <row r="1" spans="1:3" ht="26.25" x14ac:dyDescent="0.25">
      <c r="A1" s="32" t="s">
        <v>99</v>
      </c>
      <c r="B1" s="30"/>
      <c r="C1" s="31"/>
    </row>
    <row r="2" spans="1:3" x14ac:dyDescent="0.25">
      <c r="A2" s="30" t="s">
        <v>100</v>
      </c>
      <c r="B2" s="30"/>
    </row>
    <row r="3" spans="1:3" ht="26.25" x14ac:dyDescent="0.25">
      <c r="A3" s="32" t="s">
        <v>101</v>
      </c>
      <c r="B3" s="30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87DE-0F61-46B3-844D-AAA6A27EA899}"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topLeftCell="A25" workbookViewId="0">
      <selection activeCell="E50" sqref="E50"/>
    </sheetView>
  </sheetViews>
  <sheetFormatPr defaultColWidth="9.140625" defaultRowHeight="15" x14ac:dyDescent="0.25"/>
  <cols>
    <col min="1" max="1" width="67.85546875" style="1" customWidth="1"/>
    <col min="2" max="16384" width="9.140625" style="1"/>
  </cols>
  <sheetData>
    <row r="1" spans="1:1" x14ac:dyDescent="0.25">
      <c r="A1" s="15" t="s">
        <v>0</v>
      </c>
    </row>
    <row r="2" spans="1:1" x14ac:dyDescent="0.25">
      <c r="A2" s="11" t="s">
        <v>25</v>
      </c>
    </row>
    <row r="3" spans="1:1" x14ac:dyDescent="0.25">
      <c r="A3" s="17" t="s">
        <v>31</v>
      </c>
    </row>
    <row r="4" spans="1:1" x14ac:dyDescent="0.25">
      <c r="A4" s="11" t="s">
        <v>26</v>
      </c>
    </row>
    <row r="5" spans="1:1" x14ac:dyDescent="0.25">
      <c r="A5" s="11"/>
    </row>
    <row r="6" spans="1:1" x14ac:dyDescent="0.25">
      <c r="A6" s="15" t="s">
        <v>0</v>
      </c>
    </row>
    <row r="7" spans="1:1" x14ac:dyDescent="0.25">
      <c r="A7" s="16" t="s">
        <v>40</v>
      </c>
    </row>
    <row r="8" spans="1:1" x14ac:dyDescent="0.25">
      <c r="A8" s="16" t="s">
        <v>41</v>
      </c>
    </row>
    <row r="9" spans="1:1" x14ac:dyDescent="0.25">
      <c r="A9" s="16" t="s">
        <v>42</v>
      </c>
    </row>
    <row r="10" spans="1:1" x14ac:dyDescent="0.25">
      <c r="A10" s="16" t="s">
        <v>43</v>
      </c>
    </row>
    <row r="11" spans="1:1" x14ac:dyDescent="0.25">
      <c r="A11" s="16" t="s">
        <v>44</v>
      </c>
    </row>
    <row r="12" spans="1:1" x14ac:dyDescent="0.25">
      <c r="A12" s="1" t="s">
        <v>45</v>
      </c>
    </row>
    <row r="13" spans="1:1" x14ac:dyDescent="0.25">
      <c r="A13" s="1" t="s">
        <v>46</v>
      </c>
    </row>
    <row r="14" spans="1:1" x14ac:dyDescent="0.25">
      <c r="A14" s="1" t="s">
        <v>47</v>
      </c>
    </row>
    <row r="15" spans="1:1" x14ac:dyDescent="0.25">
      <c r="A15" s="1" t="s">
        <v>48</v>
      </c>
    </row>
    <row r="16" spans="1:1" x14ac:dyDescent="0.25">
      <c r="A16" s="1" t="s">
        <v>49</v>
      </c>
    </row>
    <row r="17" spans="1:1" x14ac:dyDescent="0.25">
      <c r="A17" s="1" t="s">
        <v>50</v>
      </c>
    </row>
    <row r="18" spans="1:1" x14ac:dyDescent="0.25">
      <c r="A18" s="1" t="s">
        <v>54</v>
      </c>
    </row>
    <row r="19" spans="1:1" x14ac:dyDescent="0.25">
      <c r="A19" s="1" t="s">
        <v>52</v>
      </c>
    </row>
    <row r="20" spans="1:1" x14ac:dyDescent="0.25">
      <c r="A20" s="1" t="s">
        <v>51</v>
      </c>
    </row>
    <row r="21" spans="1:1" x14ac:dyDescent="0.25">
      <c r="A21" s="1" t="s">
        <v>53</v>
      </c>
    </row>
    <row r="22" spans="1:1" x14ac:dyDescent="0.25">
      <c r="A22" s="1" t="s">
        <v>55</v>
      </c>
    </row>
    <row r="23" spans="1:1" x14ac:dyDescent="0.25">
      <c r="A23" s="1" t="s">
        <v>56</v>
      </c>
    </row>
    <row r="24" spans="1:1" x14ac:dyDescent="0.25">
      <c r="A24" s="1" t="s">
        <v>57</v>
      </c>
    </row>
    <row r="25" spans="1:1" x14ac:dyDescent="0.25">
      <c r="A25" s="1" t="s">
        <v>58</v>
      </c>
    </row>
    <row r="26" spans="1:1" x14ac:dyDescent="0.25">
      <c r="A26" s="1" t="s">
        <v>59</v>
      </c>
    </row>
    <row r="27" spans="1:1" x14ac:dyDescent="0.25">
      <c r="A27" s="1" t="s">
        <v>60</v>
      </c>
    </row>
    <row r="28" spans="1:1" x14ac:dyDescent="0.25">
      <c r="A28" s="1" t="s">
        <v>61</v>
      </c>
    </row>
    <row r="29" spans="1:1" x14ac:dyDescent="0.25">
      <c r="A29" s="1" t="s">
        <v>62</v>
      </c>
    </row>
    <row r="30" spans="1:1" x14ac:dyDescent="0.25">
      <c r="A30" s="1" t="s">
        <v>63</v>
      </c>
    </row>
    <row r="31" spans="1:1" x14ac:dyDescent="0.25">
      <c r="A31" s="1" t="s">
        <v>64</v>
      </c>
    </row>
    <row r="32" spans="1:1" x14ac:dyDescent="0.25">
      <c r="A32" s="1" t="s">
        <v>65</v>
      </c>
    </row>
    <row r="34" spans="1:1" x14ac:dyDescent="0.25">
      <c r="A34" s="1" t="s">
        <v>103</v>
      </c>
    </row>
    <row r="35" spans="1:1" x14ac:dyDescent="0.25">
      <c r="A35" s="1" t="s">
        <v>21</v>
      </c>
    </row>
    <row r="36" spans="1:1" x14ac:dyDescent="0.25">
      <c r="A36" s="1" t="s">
        <v>22</v>
      </c>
    </row>
    <row r="37" spans="1:1" x14ac:dyDescent="0.25">
      <c r="A37" s="1" t="s">
        <v>23</v>
      </c>
    </row>
    <row r="38" spans="1:1" x14ac:dyDescent="0.25">
      <c r="A38" s="1" t="s">
        <v>66</v>
      </c>
    </row>
    <row r="39" spans="1:1" x14ac:dyDescent="0.25">
      <c r="A39" s="1" t="s">
        <v>69</v>
      </c>
    </row>
    <row r="40" spans="1:1" x14ac:dyDescent="0.25">
      <c r="A40" s="1" t="s">
        <v>67</v>
      </c>
    </row>
    <row r="41" spans="1:1" x14ac:dyDescent="0.25">
      <c r="A41" s="1" t="s">
        <v>68</v>
      </c>
    </row>
    <row r="42" spans="1:1" x14ac:dyDescent="0.25">
      <c r="A42" s="1" t="s">
        <v>69</v>
      </c>
    </row>
    <row r="43" spans="1:1" x14ac:dyDescent="0.25">
      <c r="A43" s="1" t="s">
        <v>70</v>
      </c>
    </row>
    <row r="44" spans="1:1" x14ac:dyDescent="0.25">
      <c r="A44" s="1" t="s">
        <v>71</v>
      </c>
    </row>
    <row r="45" spans="1:1" x14ac:dyDescent="0.25">
      <c r="A45" s="1" t="s">
        <v>72</v>
      </c>
    </row>
    <row r="46" spans="1:1" x14ac:dyDescent="0.25">
      <c r="A46" s="1" t="s">
        <v>103</v>
      </c>
    </row>
    <row r="47" spans="1:1" x14ac:dyDescent="0.25">
      <c r="A47" s="1" t="s">
        <v>21</v>
      </c>
    </row>
    <row r="48" spans="1:1" x14ac:dyDescent="0.25">
      <c r="A48" s="1" t="s">
        <v>22</v>
      </c>
    </row>
    <row r="49" spans="1:7" x14ac:dyDescent="0.25">
      <c r="A49" s="1" t="s">
        <v>23</v>
      </c>
    </row>
    <row r="50" spans="1:7" x14ac:dyDescent="0.25">
      <c r="A50" s="1" t="s">
        <v>66</v>
      </c>
      <c r="G50" s="111"/>
    </row>
    <row r="51" spans="1:7" x14ac:dyDescent="0.25">
      <c r="A51" s="1" t="s">
        <v>80</v>
      </c>
    </row>
  </sheetData>
  <sheetProtection algorithmName="SHA-512" hashValue="DXZbLY+YZh8adxLE8l1cdmYwUnQNzKyzTO51U51hIB5+e8xxRuiHkgNlKbuuOyVS/tbcLoiMqxx6weU4iJ12iA==" saltValue="XwZtyJ1QXey78bVc2vBfz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1_Údaje o žadateli a projektu</vt:lpstr>
      <vt:lpstr>2_zdroje financování</vt:lpstr>
      <vt:lpstr>3_seznam dokladů</vt:lpstr>
      <vt:lpstr>4_monitorovací zpráva</vt:lpstr>
      <vt:lpstr>5_seznam příloh k 4_</vt:lpstr>
      <vt:lpstr>4. Data</vt:lpstr>
      <vt:lpstr>'1_Údaje o žadateli a projektu'!Oblast_tisku</vt:lpstr>
      <vt:lpstr>'2_zdroje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2023-11-08T09:22:33Z</dcterms:modified>
</cp:coreProperties>
</file>