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40" windowWidth="13155" windowHeight="11115"/>
  </bookViews>
  <sheets>
    <sheet name="Tištěná periodika ZÁPIS" sheetId="3" r:id="rId1"/>
    <sheet name="Log Sheet" sheetId="1" r:id="rId2"/>
  </sheets>
  <definedNames>
    <definedName name="_xlnm.Print_Area" localSheetId="0">'Tištěná periodika ZÁPIS'!$A$1:$S$61</definedName>
  </definedNames>
  <calcPr calcId="145621"/>
</workbook>
</file>

<file path=xl/calcChain.xml><?xml version="1.0" encoding="utf-8"?>
<calcChain xmlns="http://schemas.openxmlformats.org/spreadsheetml/2006/main">
  <c r="S35" i="3" l="1"/>
  <c r="J35" i="3" l="1"/>
  <c r="I35" i="3"/>
  <c r="F35" i="3"/>
  <c r="R33" i="3"/>
  <c r="E33" i="3"/>
  <c r="R31" i="3"/>
  <c r="E31" i="3"/>
  <c r="R29" i="3"/>
  <c r="E29" i="3"/>
  <c r="R27" i="3"/>
  <c r="E27" i="3"/>
  <c r="R25" i="3"/>
  <c r="E25" i="3"/>
  <c r="R23" i="3"/>
  <c r="E23" i="3"/>
  <c r="R21" i="3"/>
  <c r="E21" i="3"/>
  <c r="R19" i="3"/>
  <c r="E19" i="3"/>
  <c r="R17" i="3"/>
  <c r="E17" i="3"/>
  <c r="R15" i="3"/>
  <c r="E15" i="3"/>
  <c r="R13" i="3"/>
  <c r="E13" i="3"/>
  <c r="R11" i="3"/>
  <c r="E11" i="3"/>
  <c r="R9" i="3"/>
  <c r="E9" i="3"/>
  <c r="R7" i="3"/>
  <c r="E7" i="3"/>
  <c r="R5" i="3"/>
  <c r="E5" i="3"/>
  <c r="R3" i="3"/>
  <c r="E3" i="3"/>
</calcChain>
</file>

<file path=xl/sharedStrings.xml><?xml version="1.0" encoding="utf-8"?>
<sst xmlns="http://schemas.openxmlformats.org/spreadsheetml/2006/main" count="212" uniqueCount="149">
  <si>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</si>
  <si>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</si>
  <si>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</si>
  <si>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</si>
  <si>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</si>
  <si>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</si>
  <si>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</si>
  <si>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</si>
  <si>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\\print\usr_data\bohumil.fiser\Plocha\DOTACE 2019\PERIODIKA 2019 - žádosti\A2\1_A2ops_A2kulturni_ctrnactidenik2019_ZADOST_ROZPOCET.xlsx</t>
  </si>
  <si>
    <t>A2 kulturní čtrnáctideník</t>
  </si>
  <si>
    <t>PERIODIKA 2019_rozpočet</t>
  </si>
  <si>
    <t>C2,C3,H3,H4:H5,D8,D7,H9,F13,F16,F17,F18,F19,F20,G27,F35,G35,G37,F37,F49,G49</t>
  </si>
  <si>
    <t>B1</t>
  </si>
  <si>
    <t>YES</t>
  </si>
  <si>
    <t>\\print\usr_data\bohumil.fiser\Plocha\DOTACE 2019\PERIODIKA 2019 - žádosti\A2\~$1_A2ops_A2kulturni_ctrnactidenik2019_ZADOST_ROZPOCET.xlsx</t>
  </si>
  <si>
    <t>Opening Error</t>
  </si>
  <si>
    <t>\\print\usr_data\bohumil.fiser\Plocha\DOTACE 2019\PERIODIKA 2019 - žádosti\Analogon\01 Formular zadosti a rozpocet_PERIODIKA 2019.xlsx</t>
  </si>
  <si>
    <t>ANALOGOON</t>
  </si>
  <si>
    <t>B2</t>
  </si>
  <si>
    <t>\\print\usr_data\bohumil.fiser\Plocha\DOTACE 2019\PERIODIKA 2019 - žádosti\Babylon\1 Formular zadosti a rozpocet_PERIODIKA 2019.xlsx</t>
  </si>
  <si>
    <t>Babylon</t>
  </si>
  <si>
    <t>B3</t>
  </si>
  <si>
    <t>\\print\usr_data\bohumil.fiser\Plocha\DOTACE 2019\PERIODIKA 2019 - žádosti\Blog Revue Prostor\Blog revue Prostor.xlsx</t>
  </si>
  <si>
    <t>B4</t>
  </si>
  <si>
    <t>\\print\usr_data\bohumil.fiser\Plocha\DOTACE 2019\PERIODIKA 2019 - žádosti\E-forum\1 Žádost a rozpočet Eforum 2019.xlsx</t>
  </si>
  <si>
    <t>B5</t>
  </si>
  <si>
    <t>\\print\usr_data\bohumil.fiser\Plocha\DOTACE 2019\PERIODIKA 2019 - žádosti\iLiteratura.cz\iLiteratura-Formular zadosti a rozpocet_PERIODIKA 2019.xlsx</t>
  </si>
  <si>
    <t>B6</t>
  </si>
  <si>
    <t>\\print\usr_data\bohumil.fiser\Plocha\DOTACE 2019\PERIODIKA 2019 - žádosti\Listy\1. vyplněný_formulář - 2. rozpočet.xlsx.xlsx</t>
  </si>
  <si>
    <t>Listy</t>
  </si>
  <si>
    <t>B7</t>
  </si>
  <si>
    <t>\\print\usr_data\bohumil.fiser\Plocha\DOTACE 2019\PERIODIKA 2019 - žádosti\Literární noviny\zadost a rozpočet Literární noviny.xlsx</t>
  </si>
  <si>
    <t>Literární noviny</t>
  </si>
  <si>
    <t>B8</t>
  </si>
  <si>
    <t>\\print\usr_data\bohumil.fiser\Plocha\DOTACE 2019\PERIODIKA 2019 - žádosti\Lógr\1. Žádost a rozpočet_Lógr.xlsx</t>
  </si>
  <si>
    <t>Lógr</t>
  </si>
  <si>
    <t>B9</t>
  </si>
  <si>
    <t>\\print\usr_data\bohumil.fiser\Plocha\DOTACE 2019\PERIODIKA 2019 - žádosti\MAC365\1_mac365.cz_Formular zadosti a rozpocet_PERIODIKA 2019.xlsx</t>
  </si>
  <si>
    <t>B10</t>
  </si>
  <si>
    <t>\\print\usr_data\bohumil.fiser\Plocha\DOTACE 2019\PERIODIKA 2019 - žádosti\Pandora\1_a_2_Formular zadosti a rozpocet_PERIODIKA 2019.xlsm</t>
  </si>
  <si>
    <t>B11</t>
  </si>
  <si>
    <t>\\print\usr_data\bohumil.fiser\Plocha\DOTACE 2019\PERIODIKA 2019 - žádosti\Plav\PLAV 1 Žádost a rozpočet_periodika 2019.xlsx</t>
  </si>
  <si>
    <t>B12</t>
  </si>
  <si>
    <t>\\print\usr_data\bohumil.fiser\Plocha\DOTACE 2019\PERIODIKA 2019 - žádosti\Protimluv\1_Protimluv_Formular zadosti a rozpocet_PERIODIKA 2019.xlsx</t>
  </si>
  <si>
    <t>Protimluv</t>
  </si>
  <si>
    <t>B13</t>
  </si>
  <si>
    <t>\\print\usr_data\bohumil.fiser\Plocha\DOTACE 2019\PERIODIKA 2019 - žádosti\Psí víno\1_Formular zadosti.xlsx</t>
  </si>
  <si>
    <t>B14</t>
  </si>
  <si>
    <t>\\print\usr_data\bohumil.fiser\Plocha\DOTACE 2019\PERIODIKA 2019 - žádosti\Přítomnost\1_Formular zadosti a rozpocet_PERIODIKA 2019_vyplněné.xlsx</t>
  </si>
  <si>
    <t>B15</t>
  </si>
  <si>
    <t>\\print\usr_data\bohumil.fiser\Plocha\DOTACE 2019\PERIODIKA 2019 - žádosti\Raketa\1. Formular zadosti a rozpocet_PERIODIKA 2019_RAKETA.xlsx</t>
  </si>
  <si>
    <t>RAKETA</t>
  </si>
  <si>
    <t>B16</t>
  </si>
  <si>
    <t>\\print\usr_data\bohumil.fiser\Plocha\DOTACE 2019\PERIODIKA 2019 - žádosti\Revolver Revue\Formular zadosti a rozpocet_PERIODIKA 2019.xlsx</t>
  </si>
  <si>
    <t>Revolver Revue</t>
  </si>
  <si>
    <t>B17</t>
  </si>
  <si>
    <t>\\print\usr_data\bohumil.fiser\Plocha\DOTACE 2019\PERIODIKA 2019 - žádosti\Revue Prostor\Blog revue Prostor.xlsx</t>
  </si>
  <si>
    <t>B18</t>
  </si>
  <si>
    <t>\\print\usr_data\bohumil.fiser\Plocha\DOTACE 2019\PERIODIKA 2019 - žádosti\Revue Prostor\revue Prostor - tištěný pololetník.xlsx</t>
  </si>
  <si>
    <t>B19</t>
  </si>
  <si>
    <t>\\print\usr_data\bohumil.fiser\Plocha\DOTACE 2019\PERIODIKA 2019 - žádosti\Souvislosti\1 - Žádost a rozpočet_Souvislosti 2019.xlsx</t>
  </si>
  <si>
    <t>Souvislosti</t>
  </si>
  <si>
    <t>B20</t>
  </si>
  <si>
    <t>\\print\usr_data\bohumil.fiser\Plocha\DOTACE 2019\PERIODIKA 2019 - žádosti\Weles\1. Žádost a rozpočet projektu.xlsx</t>
  </si>
  <si>
    <t>WELES</t>
  </si>
  <si>
    <t>B21</t>
  </si>
  <si>
    <t>Nepřímé
náklady</t>
  </si>
  <si>
    <t>Přímé nákl.
celkem</t>
  </si>
  <si>
    <t>Celkové
náklady</t>
  </si>
  <si>
    <t>Předpokl.
ztráta</t>
  </si>
  <si>
    <t>Dotace
požada
vek</t>
  </si>
  <si>
    <t>revue Prostor</t>
  </si>
  <si>
    <t>HOST</t>
  </si>
  <si>
    <t>Kontexty</t>
  </si>
  <si>
    <t>TVAR, obtýdeník živé literatury</t>
  </si>
  <si>
    <t>vyř.</t>
  </si>
  <si>
    <t>N</t>
  </si>
  <si>
    <t xml:space="preserve">Pandora, Kulturně-literární revue </t>
  </si>
  <si>
    <t xml:space="preserve">                        HODNOCENÍ PROJEKTŮ</t>
  </si>
  <si>
    <t>EKONOM.
UKAZATELE
20 %</t>
  </si>
  <si>
    <t>Přínos
pro obor
50 %</t>
  </si>
  <si>
    <t>Tradice
koncept 
rozvoje
15 %</t>
  </si>
  <si>
    <t>CELKEM</t>
  </si>
  <si>
    <t>Pozadavek
dotace
2020</t>
  </si>
  <si>
    <t>Pozadavek
dotace
2021</t>
  </si>
  <si>
    <t>Podíl PN
a CN</t>
  </si>
  <si>
    <t>Úroveň
propag.
a prezent.
10 %</t>
  </si>
  <si>
    <t>Obsah.
a form.
zprac.
5 %</t>
  </si>
  <si>
    <t>Poezie</t>
  </si>
  <si>
    <t>VYŘAZENÉ PROJEKTY</t>
  </si>
  <si>
    <t>Hodnocení žádostí</t>
  </si>
  <si>
    <t xml:space="preserve"> 2. Předložené žádosti zařazené do výběrového dotačního řízení posoudí a ohodnotí </t>
  </si>
  <si>
    <t>Periodika:</t>
  </si>
  <si>
    <t>1.   přínos pro obor (umělecká či odborná úroveň periodika, profesionalita žurnalistiky a publicistiky,</t>
  </si>
  <si>
    <t xml:space="preserve">  celospolečenský význam, význam pro rozvoj umělecké různorodosti, kreativita a inovace, </t>
  </si>
  <si>
    <t xml:space="preserve">  snaha oslovit nové cílové skupiny, naplnění daného dotačního okruhu (literární a literárně kulturní   </t>
  </si>
  <si>
    <t xml:space="preserve">  publicistika), struktura periodika, u internetových časopisů aktualizace webových stránek,</t>
  </si>
  <si>
    <t xml:space="preserve">  přívětivost uživatelského prostředí apod.       50 %</t>
  </si>
  <si>
    <t>2.   tradice, jasný koncept rozvoje, nadregionální dosah a význam   15 %</t>
  </si>
  <si>
    <t>3.   úroveň propagace a webové prezentace, dostupnost periodika, ohlas  10 %</t>
  </si>
  <si>
    <t xml:space="preserve">4.   obsahové a formální zpracování projektu        5 % </t>
  </si>
  <si>
    <t>5.   ekonomické ukazatele:        20 %</t>
  </si>
  <si>
    <t xml:space="preserve">     reálnost a přiměřenost celkových nákladů</t>
  </si>
  <si>
    <t xml:space="preserve">- prodejnost periodika, poměr výše nákladu a prodeje (remitenda), cenová </t>
  </si>
  <si>
    <t xml:space="preserve">  politika vydavatele</t>
  </si>
  <si>
    <t xml:space="preserve">- zajištění vícezdrojového financování (veřejné rozpočty, soukromé zdroje)             </t>
  </si>
  <si>
    <t xml:space="preserve">- účelnost a oprávněnost použití dotace MK v předchozím období,                </t>
  </si>
  <si>
    <t xml:space="preserve">dodržování dotačních ukazatelů a vydavatelských parametrů                   </t>
  </si>
  <si>
    <t xml:space="preserve">Celkem                      100 % </t>
  </si>
  <si>
    <t>(formou bodování) odborná komise podle následujících kritérií:</t>
  </si>
  <si>
    <t>DOTACE - POŽADAVEK</t>
  </si>
  <si>
    <t>Návrh 
dotace
2019</t>
  </si>
  <si>
    <t>Komise nevznesla výhrady k předloženému projektu.</t>
  </si>
  <si>
    <t>Kromě drobných nesrovnalostí ve formálním zpracování žádosti neměla komise k předloženému projektu další výhrady.</t>
  </si>
  <si>
    <t>Dlouhodobě kvalitní projekt důležitého ostravského periodika. Výhrada komise směřuje pouze k úrovni propagace a prezentace, jež by mohla být kvalitnější. Komise by uvítala zlepšení distribuce i mimo region.</t>
  </si>
  <si>
    <t xml:space="preserve">Dlouhodobě kvalitní projekt. Komise spatřuje rezervy v propagační práci, která by obsah rozšířila i mimo existující čtenářský okruh. </t>
  </si>
  <si>
    <t xml:space="preserve">Dlouhodobě kvalitní projekt, k němuž komise nemá zásadní připomínky. Výhradou může být pouze vyšší remitenda ve srovnání s ostatními tištěnými periodiky; s ohledem na tematické zaměření periodika (zahraniční literatury) je z ekonomické rozvahy zřejmé nízké využití možností spolufinancování projektu z dalších zdrojů mimo ČR. </t>
  </si>
  <si>
    <t xml:space="preserve">Dlouhodobě kvalitní projekt po stránce odborné i z hlediska uměleckého přínosu se stabilním čtenářským okruhem. Výhrada komise směřuje k ekonomickým ukazatelům, které jsou - ve srovnání s dalšími projekty - nadměrně navýšeny. </t>
  </si>
  <si>
    <t>Kvalitní převážně literárně-kulturní časopis, názorově vyhraněný, ale nikoli uzavřený, s poněkud vysokou remitendou a finančně ne zcela adekvátně nastavenou žádostí. Dlouhodobě kvalitní projekt. Ve srovnání s ostatními tištěnými periodiky vykazuje příliš vysokou remitendu.</t>
  </si>
  <si>
    <t xml:space="preserve">Projekt časopisu Lógr má specifické zaměření (literatura a populární kultura), nevyužívá ovšem jeho potenciál k rozšíření čtenářského okruhu nad rámec Prahy. Ekonomická rozvaha projektu je toho dokladem, projekt nevykazuje ambici tento rámec překročit. Z téhož důvodu vidí komise značné rezervy i v propagačních aktivitách a omezené prezentaci. </t>
  </si>
  <si>
    <t>Raketa představuje v porovnání s dalšími dětskými periodiky vysoký nadstandard, má promyšlenou koncepci a výjimečnou grafickou realizaci. Prostor pro zkvalitnění vidí komise v obsahové části, v níž by mohla být posílena literární složka.</t>
  </si>
  <si>
    <t xml:space="preserve">Specializované tradiční periodikum. Komise upozorňuje na poměrně vysoké nepřímé náklady při výrobě periodika, cena na jedno číslo je ve srovnání s jinými projekty vyšší. Koncepce periodika se výrazněji nerozvíjí, je určeno úzkému čtenářskému okruhu. Tomu odpovídá také prezentace a propagace časopisu. </t>
  </si>
  <si>
    <t xml:space="preserve">Tradiční periodikum. Počet předplatitelů není vysoký, počet výtisků ve volném prodeji je nízký, což je způsobeno nedostatečnou distribucí i propagací. </t>
  </si>
  <si>
    <t xml:space="preserve">Komise by uvítala zlepšení propagace a prezentace on-line, počet volně prodaných výtisků je nízký a ve srovnání s ostatními projekty příliš vysoké výrobní náklady na číslo. </t>
  </si>
  <si>
    <t xml:space="preserve">Periodikum je určeno již existujícímu čtenářskému okruhu, jehož hranice ovšem systematicky nerozšiřuje. Komise by ocenila zásadní zkvalitnění distribuce i v dalších univerzitních městech v ČR a propagace periodika obecně. Žádost vykazuje formální chyby.  </t>
  </si>
  <si>
    <t>Časopis se soustřeďuje na zavedený okruh čtenářů; v předloženém popisu projektu je nezřetelná koncepce budoucího směřování. Výhrady komise se týkají minimálního počtu předplatitelů; úroveň propagace by mohla být důslednější (účast na několika prodejních festivalech je jako propagační aktivita nedostatečná). Výrobní náklady jsou nepřiměřeně vysoké ve srovnání s obdobnými tištěnými periodiky.</t>
  </si>
  <si>
    <t xml:space="preserve">Projekt revue Pandora nerozvíjí svůj čtenářský okruh, koncepce budoucího rozvoje je nezřetelná a propagace nedostatečná. Vysoká remitenda je nesrovnatelná s ostatními projekty, stejně jako extrémně vysoká výrobní cena. Komise doporučuje vedle jiného zásadně transformovat ekonomický model fungování revue. </t>
  </si>
  <si>
    <t>TIŠTĚNÁ PERIODIKA</t>
  </si>
  <si>
    <t xml:space="preserve">     Neúplná žádost, bez některých předepsaných příloh, nebyla vyplněna předepsaným způsobem.</t>
  </si>
  <si>
    <t xml:space="preserve">     Časopis nevykazuje ztrátu. Dotace ze státního rozpočtu mohou být uvolněny pouze na ztrátové projkety.</t>
  </si>
  <si>
    <t>Spolek přátel vydávání časopisu HOST, z.s.</t>
  </si>
  <si>
    <t>A2, o.p.s.</t>
  </si>
  <si>
    <t>Spolek pro vydávání revue Prostor, z.s.</t>
  </si>
  <si>
    <t>Protimluv, z.s.</t>
  </si>
  <si>
    <t>Sdružení pro Souvislosti, z.s.</t>
  </si>
  <si>
    <t>PLAV – měsíčník 
pro světovou literaturu</t>
  </si>
  <si>
    <t>Splav!, z.s.</t>
  </si>
  <si>
    <t>Revolver Revue, o.p.s.</t>
  </si>
  <si>
    <t>Klub přátel Tvaru, z.s.</t>
  </si>
  <si>
    <t>RAKETA dětem, z.s.</t>
  </si>
  <si>
    <t>Lógr, z.s.</t>
  </si>
  <si>
    <t>SPOLEK ANALOGON, z.s.</t>
  </si>
  <si>
    <t>Burian a Tichák, s.r.o.</t>
  </si>
  <si>
    <t>Weles, z.s.</t>
  </si>
  <si>
    <t>Studentský spolek Babylon, z.s.</t>
  </si>
  <si>
    <t>Centrum pro studium demokracie a kultury, o.p.s.</t>
  </si>
  <si>
    <t>Spolek Pandora, z.s.</t>
  </si>
  <si>
    <t>Litmedia, a.s.</t>
  </si>
  <si>
    <t>Sebastian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</si>
</sst>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22" fontId="0" fillId="0" borderId="0" xfId="0" applyNumberFormat="1"/>
    <xf numFmtId="3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2" borderId="6" xfId="0" applyNumberFormat="1" applyFill="1" applyBorder="1"/>
    <xf numFmtId="0" fontId="0" fillId="3" borderId="7" xfId="0" applyFill="1" applyBorder="1" applyAlignment="1">
      <alignment horizontal="center" vertical="center" wrapText="1"/>
    </xf>
    <xf numFmtId="9" fontId="0" fillId="0" borderId="0" xfId="0" applyNumberFormat="1"/>
    <xf numFmtId="0" fontId="0" fillId="3" borderId="4" xfId="0" applyFill="1" applyBorder="1" applyAlignment="1">
      <alignment horizontal="center" vertical="center"/>
    </xf>
    <xf numFmtId="3" fontId="0" fillId="0" borderId="6" xfId="0" applyNumberFormat="1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164" fontId="0" fillId="0" borderId="13" xfId="0" applyNumberFormat="1" applyBorder="1"/>
    <xf numFmtId="3" fontId="0" fillId="2" borderId="13" xfId="0" applyNumberForma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1" xfId="0" applyNumberFormat="1" applyFill="1" applyBorder="1"/>
    <xf numFmtId="164" fontId="0" fillId="0" borderId="6" xfId="0" applyNumberFormat="1" applyFill="1" applyBorder="1"/>
    <xf numFmtId="3" fontId="1" fillId="2" borderId="18" xfId="0" applyNumberFormat="1" applyFont="1" applyFill="1" applyBorder="1"/>
    <xf numFmtId="3" fontId="0" fillId="0" borderId="6" xfId="0" applyNumberFormat="1" applyBorder="1"/>
    <xf numFmtId="3" fontId="0" fillId="0" borderId="11" xfId="0" applyNumberFormat="1" applyBorder="1"/>
    <xf numFmtId="164" fontId="0" fillId="0" borderId="6" xfId="0" applyNumberFormat="1" applyBorder="1"/>
    <xf numFmtId="0" fontId="0" fillId="0" borderId="0" xfId="0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0" fillId="2" borderId="0" xfId="0" applyNumberFormat="1" applyFill="1"/>
    <xf numFmtId="0" fontId="0" fillId="2" borderId="0" xfId="0" applyFill="1" applyAlignment="1">
      <alignment vertical="center"/>
    </xf>
    <xf numFmtId="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3" fontId="3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9" fontId="0" fillId="2" borderId="0" xfId="0" applyNumberFormat="1" applyFill="1"/>
    <xf numFmtId="3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2" borderId="19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5" fillId="6" borderId="13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vertical="center"/>
    </xf>
    <xf numFmtId="0" fontId="5" fillId="6" borderId="6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/>
    <xf numFmtId="3" fontId="1" fillId="2" borderId="12" xfId="0" applyNumberFormat="1" applyFont="1" applyFill="1" applyBorder="1" applyAlignment="1">
      <alignment vertical="center"/>
    </xf>
    <xf numFmtId="3" fontId="5" fillId="4" borderId="13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5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/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2" fillId="3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27" workbookViewId="0">
      <selection activeCell="O49" sqref="O49"/>
    </sheetView>
  </sheetViews>
  <sheetFormatPr defaultRowHeight="12.75" x14ac:dyDescent="0.2"/>
  <cols>
    <col min="1" max="1" width="20.5703125" style="25" customWidth="1"/>
    <col min="2" max="2" width="30.5703125" style="25" customWidth="1"/>
    <col min="3" max="3" width="8.7109375" customWidth="1"/>
    <col min="4" max="4" width="9.7109375" bestFit="1" customWidth="1"/>
    <col min="5" max="5" width="7.7109375" customWidth="1"/>
    <col min="6" max="6" width="9.85546875" bestFit="1" customWidth="1"/>
    <col min="7" max="7" width="9.28515625" customWidth="1"/>
    <col min="8" max="8" width="8.7109375" style="3" customWidth="1"/>
    <col min="9" max="9" width="9.5703125" style="3" customWidth="1"/>
    <col min="10" max="10" width="9.85546875" style="3" bestFit="1" customWidth="1"/>
    <col min="11" max="12" width="9.140625" style="41" bestFit="1" customWidth="1"/>
    <col min="13" max="13" width="9.7109375" style="7" customWidth="1"/>
    <col min="14" max="14" width="6" style="29" bestFit="1" customWidth="1"/>
    <col min="15" max="15" width="8.85546875" style="7" customWidth="1"/>
    <col min="16" max="16" width="8.5703125" style="7" bestFit="1" customWidth="1"/>
    <col min="17" max="17" width="6.5703125" style="7" bestFit="1" customWidth="1"/>
    <col min="18" max="18" width="7" style="47" bestFit="1" customWidth="1"/>
    <col min="19" max="19" width="9.85546875" style="41" customWidth="1"/>
    <col min="20" max="20" width="1.7109375" customWidth="1"/>
    <col min="21" max="21" width="7" customWidth="1"/>
    <col min="22" max="23" width="9.28515625" customWidth="1"/>
    <col min="24" max="24" width="7" customWidth="1"/>
    <col min="25" max="25" width="7.140625" customWidth="1"/>
    <col min="26" max="26" width="7.7109375" customWidth="1"/>
    <col min="27" max="27" width="7.85546875" customWidth="1"/>
    <col min="28" max="29" width="7.42578125" customWidth="1"/>
    <col min="30" max="30" width="14.140625" customWidth="1"/>
    <col min="33" max="34" width="9.85546875" bestFit="1" customWidth="1"/>
  </cols>
  <sheetData>
    <row r="1" spans="1:20" ht="21" customHeight="1" thickBot="1" x14ac:dyDescent="0.25">
      <c r="A1" s="83" t="s">
        <v>127</v>
      </c>
      <c r="B1" s="83"/>
      <c r="C1" s="84"/>
      <c r="D1" s="84"/>
      <c r="E1" s="84"/>
      <c r="F1" s="84"/>
      <c r="G1" s="84"/>
      <c r="H1" s="85" t="s">
        <v>110</v>
      </c>
      <c r="I1" s="85"/>
      <c r="J1" s="86"/>
      <c r="K1" s="86"/>
      <c r="L1" s="87"/>
      <c r="M1" s="74" t="s">
        <v>78</v>
      </c>
      <c r="N1" s="74"/>
      <c r="O1" s="74"/>
      <c r="P1" s="74"/>
      <c r="Q1" s="74"/>
      <c r="R1" s="74"/>
      <c r="S1" s="43"/>
      <c r="T1" s="49"/>
    </row>
    <row r="2" spans="1:20" s="7" customFormat="1" ht="61.5" customHeight="1" x14ac:dyDescent="0.2">
      <c r="A2" s="4"/>
      <c r="B2" s="4"/>
      <c r="C2" s="6" t="s">
        <v>66</v>
      </c>
      <c r="D2" s="6" t="s">
        <v>67</v>
      </c>
      <c r="E2" s="6" t="s">
        <v>85</v>
      </c>
      <c r="F2" s="5" t="s">
        <v>68</v>
      </c>
      <c r="G2" s="5" t="s">
        <v>69</v>
      </c>
      <c r="H2" s="4">
        <v>2017</v>
      </c>
      <c r="I2" s="11">
        <v>2018</v>
      </c>
      <c r="J2" s="9" t="s">
        <v>70</v>
      </c>
      <c r="K2" s="39" t="s">
        <v>83</v>
      </c>
      <c r="L2" s="39" t="s">
        <v>84</v>
      </c>
      <c r="M2" s="5" t="s">
        <v>79</v>
      </c>
      <c r="N2" s="5" t="s">
        <v>80</v>
      </c>
      <c r="O2" s="5" t="s">
        <v>81</v>
      </c>
      <c r="P2" s="5" t="s">
        <v>86</v>
      </c>
      <c r="Q2" s="5" t="s">
        <v>87</v>
      </c>
      <c r="R2" s="48" t="s">
        <v>82</v>
      </c>
      <c r="S2" s="42" t="s">
        <v>111</v>
      </c>
      <c r="T2" s="49"/>
    </row>
    <row r="3" spans="1:20" ht="28.5" customHeight="1" thickBot="1" x14ac:dyDescent="0.25">
      <c r="A3" s="33" t="s">
        <v>9</v>
      </c>
      <c r="B3" s="33" t="s">
        <v>131</v>
      </c>
      <c r="C3" s="17">
        <v>457660</v>
      </c>
      <c r="D3" s="17">
        <v>4602700</v>
      </c>
      <c r="E3" s="15">
        <f t="shared" ref="E3:E33" si="0">SUM(D3/F3)</f>
        <v>0.90955979416484201</v>
      </c>
      <c r="F3" s="16">
        <v>5060360</v>
      </c>
      <c r="G3" s="17">
        <v>-3360360</v>
      </c>
      <c r="H3" s="17">
        <v>2540000</v>
      </c>
      <c r="I3" s="18">
        <v>2750000</v>
      </c>
      <c r="J3" s="63">
        <v>2800000</v>
      </c>
      <c r="K3" s="64">
        <v>2858032</v>
      </c>
      <c r="L3" s="64">
        <v>2885878</v>
      </c>
      <c r="M3" s="30">
        <v>20</v>
      </c>
      <c r="N3" s="30">
        <v>50</v>
      </c>
      <c r="O3" s="30">
        <v>15</v>
      </c>
      <c r="P3" s="30">
        <v>10</v>
      </c>
      <c r="Q3" s="30">
        <v>5</v>
      </c>
      <c r="R3" s="58">
        <f t="shared" ref="R3:R33" si="1">SUM(M3:Q3)</f>
        <v>100</v>
      </c>
      <c r="S3" s="59">
        <v>2640000</v>
      </c>
      <c r="T3" s="49"/>
    </row>
    <row r="4" spans="1:20" ht="17.25" customHeight="1" thickBot="1" x14ac:dyDescent="0.25">
      <c r="A4" s="71" t="s">
        <v>112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  <c r="S4" s="55"/>
      <c r="T4" s="49"/>
    </row>
    <row r="5" spans="1:20" ht="28.5" customHeight="1" thickBot="1" x14ac:dyDescent="0.25">
      <c r="A5" s="34" t="s">
        <v>72</v>
      </c>
      <c r="B5" s="34" t="s">
        <v>130</v>
      </c>
      <c r="C5" s="12">
        <v>840000</v>
      </c>
      <c r="D5" s="12">
        <v>3590000</v>
      </c>
      <c r="E5" s="24">
        <f t="shared" si="0"/>
        <v>0.81038374717832962</v>
      </c>
      <c r="F5" s="8">
        <v>4430000</v>
      </c>
      <c r="G5" s="22">
        <v>-3680000</v>
      </c>
      <c r="H5" s="22">
        <v>2400000</v>
      </c>
      <c r="I5" s="23">
        <v>2959000</v>
      </c>
      <c r="J5" s="65">
        <v>3080000</v>
      </c>
      <c r="K5" s="66">
        <v>3170000</v>
      </c>
      <c r="L5" s="66">
        <v>3260000</v>
      </c>
      <c r="M5" s="31">
        <v>20</v>
      </c>
      <c r="N5" s="31">
        <v>50</v>
      </c>
      <c r="O5" s="31">
        <v>15</v>
      </c>
      <c r="P5" s="31">
        <v>10</v>
      </c>
      <c r="Q5" s="31">
        <v>5</v>
      </c>
      <c r="R5" s="60">
        <f t="shared" si="1"/>
        <v>100</v>
      </c>
      <c r="S5" s="61">
        <v>2850000</v>
      </c>
      <c r="T5" s="49"/>
    </row>
    <row r="6" spans="1:20" ht="17.25" customHeight="1" thickBot="1" x14ac:dyDescent="0.25">
      <c r="A6" s="71" t="s">
        <v>112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  <c r="S6" s="44"/>
      <c r="T6" s="49"/>
    </row>
    <row r="7" spans="1:20" ht="28.5" customHeight="1" thickBot="1" x14ac:dyDescent="0.25">
      <c r="A7" s="34" t="s">
        <v>71</v>
      </c>
      <c r="B7" s="34" t="s">
        <v>132</v>
      </c>
      <c r="C7" s="12">
        <v>140000</v>
      </c>
      <c r="D7" s="12">
        <v>800000</v>
      </c>
      <c r="E7" s="20">
        <f t="shared" si="0"/>
        <v>0.85106382978723405</v>
      </c>
      <c r="F7" s="12">
        <v>940000</v>
      </c>
      <c r="G7" s="12">
        <v>-790000</v>
      </c>
      <c r="H7" s="12">
        <v>500000</v>
      </c>
      <c r="I7" s="19">
        <v>550000</v>
      </c>
      <c r="J7" s="65">
        <v>630000</v>
      </c>
      <c r="K7" s="66">
        <v>0</v>
      </c>
      <c r="L7" s="66">
        <v>0</v>
      </c>
      <c r="M7" s="32">
        <v>20</v>
      </c>
      <c r="N7" s="32">
        <v>50</v>
      </c>
      <c r="O7" s="32">
        <v>15</v>
      </c>
      <c r="P7" s="32">
        <v>10</v>
      </c>
      <c r="Q7" s="32">
        <v>3</v>
      </c>
      <c r="R7" s="60">
        <f t="shared" si="1"/>
        <v>98</v>
      </c>
      <c r="S7" s="61">
        <v>530000</v>
      </c>
      <c r="T7" s="49"/>
    </row>
    <row r="8" spans="1:20" s="25" customFormat="1" ht="18" customHeight="1" thickBot="1" x14ac:dyDescent="0.25">
      <c r="A8" s="71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44"/>
      <c r="T8" s="36"/>
    </row>
    <row r="9" spans="1:20" ht="28.5" customHeight="1" thickBot="1" x14ac:dyDescent="0.25">
      <c r="A9" s="34" t="s">
        <v>44</v>
      </c>
      <c r="B9" s="34" t="s">
        <v>133</v>
      </c>
      <c r="C9" s="22">
        <v>80400</v>
      </c>
      <c r="D9" s="22">
        <v>522000</v>
      </c>
      <c r="E9" s="24">
        <f t="shared" si="0"/>
        <v>0.86653386454183268</v>
      </c>
      <c r="F9" s="8">
        <v>602400</v>
      </c>
      <c r="G9" s="22">
        <v>-574300</v>
      </c>
      <c r="H9" s="22">
        <v>250000</v>
      </c>
      <c r="I9" s="23">
        <v>210000</v>
      </c>
      <c r="J9" s="65">
        <v>350000</v>
      </c>
      <c r="K9" s="66">
        <v>0</v>
      </c>
      <c r="L9" s="66">
        <v>0</v>
      </c>
      <c r="M9" s="31">
        <v>20</v>
      </c>
      <c r="N9" s="31">
        <v>50</v>
      </c>
      <c r="O9" s="31">
        <v>15</v>
      </c>
      <c r="P9" s="31">
        <v>7</v>
      </c>
      <c r="Q9" s="31">
        <v>5</v>
      </c>
      <c r="R9" s="60">
        <f t="shared" si="1"/>
        <v>97</v>
      </c>
      <c r="S9" s="61">
        <v>270000</v>
      </c>
      <c r="T9" s="49"/>
    </row>
    <row r="10" spans="1:20" ht="26.25" customHeight="1" thickBot="1" x14ac:dyDescent="0.25">
      <c r="A10" s="68" t="s">
        <v>114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45"/>
      <c r="T10" s="49"/>
    </row>
    <row r="11" spans="1:20" ht="28.5" customHeight="1" thickBot="1" x14ac:dyDescent="0.25">
      <c r="A11" s="34" t="s">
        <v>61</v>
      </c>
      <c r="B11" s="34" t="s">
        <v>134</v>
      </c>
      <c r="C11" s="22">
        <v>90000</v>
      </c>
      <c r="D11" s="22">
        <v>610000</v>
      </c>
      <c r="E11" s="24">
        <f t="shared" si="0"/>
        <v>0.87142857142857144</v>
      </c>
      <c r="F11" s="8">
        <v>700000</v>
      </c>
      <c r="G11" s="22">
        <v>-485000</v>
      </c>
      <c r="H11" s="22">
        <v>490000</v>
      </c>
      <c r="I11" s="23" t="s">
        <v>75</v>
      </c>
      <c r="J11" s="65">
        <v>490000</v>
      </c>
      <c r="K11" s="66">
        <v>0</v>
      </c>
      <c r="L11" s="66">
        <v>0</v>
      </c>
      <c r="M11" s="31">
        <v>20</v>
      </c>
      <c r="N11" s="31">
        <v>50</v>
      </c>
      <c r="O11" s="31">
        <v>15</v>
      </c>
      <c r="P11" s="31">
        <v>7</v>
      </c>
      <c r="Q11" s="31">
        <v>5</v>
      </c>
      <c r="R11" s="60">
        <f t="shared" si="1"/>
        <v>97</v>
      </c>
      <c r="S11" s="61">
        <v>420000</v>
      </c>
      <c r="T11" s="49"/>
    </row>
    <row r="12" spans="1:20" ht="18" customHeight="1" thickBot="1" x14ac:dyDescent="0.25">
      <c r="A12" s="71" t="s">
        <v>115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  <c r="S12" s="44"/>
      <c r="T12" s="49"/>
    </row>
    <row r="13" spans="1:20" ht="30.75" customHeight="1" thickBot="1" x14ac:dyDescent="0.25">
      <c r="A13" s="34" t="s">
        <v>135</v>
      </c>
      <c r="B13" s="34" t="s">
        <v>136</v>
      </c>
      <c r="C13" s="22">
        <v>179000</v>
      </c>
      <c r="D13" s="22">
        <v>851000</v>
      </c>
      <c r="E13" s="24">
        <f t="shared" si="0"/>
        <v>0.82621359223300972</v>
      </c>
      <c r="F13" s="8">
        <v>1030000</v>
      </c>
      <c r="G13" s="22">
        <v>-887000</v>
      </c>
      <c r="H13" s="22">
        <v>500000</v>
      </c>
      <c r="I13" s="23">
        <v>750000</v>
      </c>
      <c r="J13" s="65">
        <v>800000</v>
      </c>
      <c r="K13" s="66">
        <v>0</v>
      </c>
      <c r="L13" s="66">
        <v>0</v>
      </c>
      <c r="M13" s="31">
        <v>15</v>
      </c>
      <c r="N13" s="31">
        <v>50</v>
      </c>
      <c r="O13" s="31">
        <v>15</v>
      </c>
      <c r="P13" s="31">
        <v>10</v>
      </c>
      <c r="Q13" s="31">
        <v>5</v>
      </c>
      <c r="R13" s="60">
        <f t="shared" si="1"/>
        <v>95</v>
      </c>
      <c r="S13" s="61">
        <v>680000</v>
      </c>
      <c r="T13" s="49"/>
    </row>
    <row r="14" spans="1:20" ht="28.5" customHeight="1" thickBot="1" x14ac:dyDescent="0.25">
      <c r="A14" s="71" t="s">
        <v>116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  <c r="S14" s="44"/>
      <c r="T14" s="49"/>
    </row>
    <row r="15" spans="1:20" ht="28.5" customHeight="1" thickBot="1" x14ac:dyDescent="0.25">
      <c r="A15" s="34" t="s">
        <v>54</v>
      </c>
      <c r="B15" s="34" t="s">
        <v>137</v>
      </c>
      <c r="C15" s="22">
        <v>530000</v>
      </c>
      <c r="D15" s="22">
        <v>2145000</v>
      </c>
      <c r="E15" s="24">
        <f t="shared" si="0"/>
        <v>0.80186915887850463</v>
      </c>
      <c r="F15" s="8">
        <v>2675000</v>
      </c>
      <c r="G15" s="22">
        <v>-2020000</v>
      </c>
      <c r="H15" s="22">
        <v>1500000</v>
      </c>
      <c r="I15" s="23">
        <v>1150000</v>
      </c>
      <c r="J15" s="65">
        <v>1700000</v>
      </c>
      <c r="K15" s="66">
        <v>0</v>
      </c>
      <c r="L15" s="66">
        <v>0</v>
      </c>
      <c r="M15" s="31">
        <v>15</v>
      </c>
      <c r="N15" s="31">
        <v>50</v>
      </c>
      <c r="O15" s="31">
        <v>15</v>
      </c>
      <c r="P15" s="31">
        <v>10</v>
      </c>
      <c r="Q15" s="31">
        <v>5</v>
      </c>
      <c r="R15" s="60">
        <f t="shared" si="1"/>
        <v>95</v>
      </c>
      <c r="S15" s="61">
        <v>1250000</v>
      </c>
      <c r="T15" s="49"/>
    </row>
    <row r="16" spans="1:20" ht="28.5" customHeight="1" thickBot="1" x14ac:dyDescent="0.25">
      <c r="A16" s="71" t="s">
        <v>117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  <c r="S16" s="44"/>
      <c r="T16" s="49"/>
    </row>
    <row r="17" spans="1:20" ht="28.5" customHeight="1" thickBot="1" x14ac:dyDescent="0.25">
      <c r="A17" s="34" t="s">
        <v>74</v>
      </c>
      <c r="B17" s="34" t="s">
        <v>138</v>
      </c>
      <c r="C17" s="22">
        <v>1003000</v>
      </c>
      <c r="D17" s="22">
        <v>2373000</v>
      </c>
      <c r="E17" s="24">
        <f t="shared" si="0"/>
        <v>0.7029028436018957</v>
      </c>
      <c r="F17" s="8">
        <v>3376000</v>
      </c>
      <c r="G17" s="22">
        <v>-2363200</v>
      </c>
      <c r="H17" s="22">
        <v>2200000</v>
      </c>
      <c r="I17" s="23">
        <v>2600000</v>
      </c>
      <c r="J17" s="65">
        <v>2800000</v>
      </c>
      <c r="K17" s="66">
        <v>2850000</v>
      </c>
      <c r="L17" s="66">
        <v>2885000</v>
      </c>
      <c r="M17" s="31">
        <v>15</v>
      </c>
      <c r="N17" s="31">
        <v>50</v>
      </c>
      <c r="O17" s="31">
        <v>15</v>
      </c>
      <c r="P17" s="31">
        <v>10</v>
      </c>
      <c r="Q17" s="31">
        <v>5</v>
      </c>
      <c r="R17" s="60">
        <f t="shared" si="1"/>
        <v>95</v>
      </c>
      <c r="S17" s="61">
        <v>2400000</v>
      </c>
      <c r="T17" s="49"/>
    </row>
    <row r="18" spans="1:20" ht="28.5" customHeight="1" thickBot="1" x14ac:dyDescent="0.25">
      <c r="A18" s="68" t="s">
        <v>118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45"/>
      <c r="T18" s="49"/>
    </row>
    <row r="19" spans="1:20" ht="28.5" customHeight="1" thickBot="1" x14ac:dyDescent="0.25">
      <c r="A19" s="34" t="s">
        <v>51</v>
      </c>
      <c r="B19" s="34" t="s">
        <v>139</v>
      </c>
      <c r="C19" s="22">
        <v>440000</v>
      </c>
      <c r="D19" s="22">
        <v>1380000</v>
      </c>
      <c r="E19" s="24">
        <f t="shared" si="0"/>
        <v>0.75824175824175821</v>
      </c>
      <c r="F19" s="8">
        <v>1820000</v>
      </c>
      <c r="G19" s="22">
        <v>-700000</v>
      </c>
      <c r="H19" s="22"/>
      <c r="I19" s="23">
        <v>600000</v>
      </c>
      <c r="J19" s="65">
        <v>600000</v>
      </c>
      <c r="K19" s="66">
        <v>0</v>
      </c>
      <c r="L19" s="66">
        <v>0</v>
      </c>
      <c r="M19" s="31">
        <v>20</v>
      </c>
      <c r="N19" s="31">
        <v>40</v>
      </c>
      <c r="O19" s="31">
        <v>15</v>
      </c>
      <c r="P19" s="31">
        <v>10</v>
      </c>
      <c r="Q19" s="31">
        <v>5</v>
      </c>
      <c r="R19" s="60">
        <f t="shared" si="1"/>
        <v>90</v>
      </c>
      <c r="S19" s="61">
        <v>450000</v>
      </c>
      <c r="T19" s="49"/>
    </row>
    <row r="20" spans="1:20" ht="22.5" customHeight="1" thickBot="1" x14ac:dyDescent="0.25">
      <c r="A20" s="71" t="s">
        <v>120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44"/>
      <c r="T20" s="49"/>
    </row>
    <row r="21" spans="1:20" ht="28.5" customHeight="1" thickBot="1" x14ac:dyDescent="0.25">
      <c r="A21" s="34" t="s">
        <v>35</v>
      </c>
      <c r="B21" s="34" t="s">
        <v>140</v>
      </c>
      <c r="C21" s="22">
        <v>124000</v>
      </c>
      <c r="D21" s="22">
        <v>203650</v>
      </c>
      <c r="E21" s="20">
        <f t="shared" si="0"/>
        <v>0.6215473828780711</v>
      </c>
      <c r="F21" s="8">
        <v>327650</v>
      </c>
      <c r="G21" s="22">
        <v>-193450</v>
      </c>
      <c r="H21" s="22" t="s">
        <v>76</v>
      </c>
      <c r="I21" s="23" t="s">
        <v>76</v>
      </c>
      <c r="J21" s="65">
        <v>96500</v>
      </c>
      <c r="K21" s="66">
        <v>0</v>
      </c>
      <c r="L21" s="66">
        <v>0</v>
      </c>
      <c r="M21" s="31">
        <v>15</v>
      </c>
      <c r="N21" s="31">
        <v>50</v>
      </c>
      <c r="O21" s="31">
        <v>10</v>
      </c>
      <c r="P21" s="31">
        <v>4</v>
      </c>
      <c r="Q21" s="31">
        <v>5</v>
      </c>
      <c r="R21" s="60">
        <f t="shared" si="1"/>
        <v>84</v>
      </c>
      <c r="S21" s="61">
        <v>70000</v>
      </c>
      <c r="T21" s="49"/>
    </row>
    <row r="22" spans="1:20" ht="34.5" customHeight="1" thickBot="1" x14ac:dyDescent="0.25">
      <c r="A22" s="68" t="s">
        <v>119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45"/>
      <c r="T22" s="49"/>
    </row>
    <row r="23" spans="1:20" ht="28.5" customHeight="1" thickBot="1" x14ac:dyDescent="0.25">
      <c r="A23" s="34" t="s">
        <v>17</v>
      </c>
      <c r="B23" s="34" t="s">
        <v>141</v>
      </c>
      <c r="C23" s="22">
        <v>270000</v>
      </c>
      <c r="D23" s="22">
        <v>830000</v>
      </c>
      <c r="E23" s="24">
        <f t="shared" si="0"/>
        <v>0.75454545454545452</v>
      </c>
      <c r="F23" s="8">
        <v>1100000</v>
      </c>
      <c r="G23" s="22">
        <v>-810000</v>
      </c>
      <c r="H23" s="22">
        <v>450000</v>
      </c>
      <c r="I23" s="23">
        <v>350000</v>
      </c>
      <c r="J23" s="65">
        <v>528000</v>
      </c>
      <c r="K23" s="66">
        <v>0</v>
      </c>
      <c r="L23" s="66">
        <v>0</v>
      </c>
      <c r="M23" s="31">
        <v>15</v>
      </c>
      <c r="N23" s="31">
        <v>40</v>
      </c>
      <c r="O23" s="31">
        <v>10</v>
      </c>
      <c r="P23" s="31">
        <v>7</v>
      </c>
      <c r="Q23" s="31">
        <v>5</v>
      </c>
      <c r="R23" s="60">
        <f t="shared" si="1"/>
        <v>77</v>
      </c>
      <c r="S23" s="61">
        <v>340000</v>
      </c>
      <c r="T23" s="49"/>
    </row>
    <row r="24" spans="1:20" ht="36" customHeight="1" thickBot="1" x14ac:dyDescent="0.25">
      <c r="A24" s="68" t="s">
        <v>121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45"/>
      <c r="T24" s="49"/>
    </row>
    <row r="25" spans="1:20" ht="28.5" customHeight="1" thickBot="1" x14ac:dyDescent="0.25">
      <c r="A25" s="34" t="s">
        <v>29</v>
      </c>
      <c r="B25" s="34" t="s">
        <v>142</v>
      </c>
      <c r="C25" s="22">
        <v>355000</v>
      </c>
      <c r="D25" s="22">
        <v>519000</v>
      </c>
      <c r="E25" s="20">
        <f t="shared" si="0"/>
        <v>0.59382151029748287</v>
      </c>
      <c r="F25" s="8">
        <v>874000</v>
      </c>
      <c r="G25" s="22">
        <v>-569000</v>
      </c>
      <c r="H25" s="22">
        <v>300000</v>
      </c>
      <c r="I25" s="23">
        <v>300000</v>
      </c>
      <c r="J25" s="65">
        <v>350000</v>
      </c>
      <c r="K25" s="66">
        <v>0</v>
      </c>
      <c r="L25" s="66">
        <v>0</v>
      </c>
      <c r="M25" s="31">
        <v>15</v>
      </c>
      <c r="N25" s="31">
        <v>40</v>
      </c>
      <c r="O25" s="31">
        <v>10</v>
      </c>
      <c r="P25" s="31">
        <v>4</v>
      </c>
      <c r="Q25" s="31">
        <v>5</v>
      </c>
      <c r="R25" s="60">
        <f t="shared" si="1"/>
        <v>74</v>
      </c>
      <c r="S25" s="61">
        <v>230000</v>
      </c>
      <c r="T25" s="49"/>
    </row>
    <row r="26" spans="1:20" s="25" customFormat="1" ht="17.25" customHeight="1" thickBot="1" x14ac:dyDescent="0.25">
      <c r="A26" s="71" t="s">
        <v>122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  <c r="S26" s="44"/>
      <c r="T26" s="36"/>
    </row>
    <row r="27" spans="1:20" ht="28.5" customHeight="1" thickBot="1" x14ac:dyDescent="0.25">
      <c r="A27" s="34" t="s">
        <v>64</v>
      </c>
      <c r="B27" s="34" t="s">
        <v>143</v>
      </c>
      <c r="C27" s="22">
        <v>42000</v>
      </c>
      <c r="D27" s="22">
        <v>393000</v>
      </c>
      <c r="E27" s="24">
        <f t="shared" si="0"/>
        <v>0.90344827586206899</v>
      </c>
      <c r="F27" s="8">
        <v>435000</v>
      </c>
      <c r="G27" s="22">
        <v>-405000</v>
      </c>
      <c r="H27" s="22">
        <v>200000</v>
      </c>
      <c r="I27" s="23" t="s">
        <v>75</v>
      </c>
      <c r="J27" s="65">
        <v>230000</v>
      </c>
      <c r="K27" s="66">
        <v>0</v>
      </c>
      <c r="L27" s="66">
        <v>0</v>
      </c>
      <c r="M27" s="31">
        <v>15</v>
      </c>
      <c r="N27" s="31">
        <v>40</v>
      </c>
      <c r="O27" s="31">
        <v>10</v>
      </c>
      <c r="P27" s="31">
        <v>4</v>
      </c>
      <c r="Q27" s="31">
        <v>5</v>
      </c>
      <c r="R27" s="60">
        <f t="shared" si="1"/>
        <v>74</v>
      </c>
      <c r="S27" s="61">
        <v>140000</v>
      </c>
      <c r="T27" s="49"/>
    </row>
    <row r="28" spans="1:20" s="25" customFormat="1" ht="18.75" customHeight="1" thickBot="1" x14ac:dyDescent="0.25">
      <c r="A28" s="71" t="s">
        <v>123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  <c r="S28" s="44"/>
      <c r="T28" s="36"/>
    </row>
    <row r="29" spans="1:20" ht="28.5" customHeight="1" thickBot="1" x14ac:dyDescent="0.25">
      <c r="A29" s="34" t="s">
        <v>20</v>
      </c>
      <c r="B29" s="34" t="s">
        <v>144</v>
      </c>
      <c r="C29" s="22">
        <v>357000</v>
      </c>
      <c r="D29" s="22">
        <v>698000</v>
      </c>
      <c r="E29" s="20">
        <f t="shared" si="0"/>
        <v>0.66161137440758289</v>
      </c>
      <c r="F29" s="8">
        <v>1055000</v>
      </c>
      <c r="G29" s="22">
        <v>-505000</v>
      </c>
      <c r="H29" s="22">
        <v>150000</v>
      </c>
      <c r="I29" s="23">
        <v>0</v>
      </c>
      <c r="J29" s="65">
        <v>400000</v>
      </c>
      <c r="K29" s="66">
        <v>0</v>
      </c>
      <c r="L29" s="66">
        <v>0</v>
      </c>
      <c r="M29" s="31">
        <v>10</v>
      </c>
      <c r="N29" s="31">
        <v>40</v>
      </c>
      <c r="O29" s="31">
        <v>10</v>
      </c>
      <c r="P29" s="31">
        <v>4</v>
      </c>
      <c r="Q29" s="31">
        <v>3</v>
      </c>
      <c r="R29" s="60">
        <f t="shared" si="1"/>
        <v>67</v>
      </c>
      <c r="S29" s="61">
        <v>200000</v>
      </c>
      <c r="T29" s="49"/>
    </row>
    <row r="30" spans="1:20" ht="27.75" customHeight="1" thickBot="1" x14ac:dyDescent="0.25">
      <c r="A30" s="68" t="s">
        <v>124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  <c r="S30" s="45"/>
      <c r="T30" s="49"/>
    </row>
    <row r="31" spans="1:20" ht="28.5" customHeight="1" thickBot="1" x14ac:dyDescent="0.25">
      <c r="A31" s="34" t="s">
        <v>73</v>
      </c>
      <c r="B31" s="34" t="s">
        <v>145</v>
      </c>
      <c r="C31" s="22">
        <v>220000</v>
      </c>
      <c r="D31" s="22">
        <v>783000</v>
      </c>
      <c r="E31" s="24">
        <f t="shared" si="0"/>
        <v>0.78065802592223332</v>
      </c>
      <c r="F31" s="8">
        <v>1003000</v>
      </c>
      <c r="G31" s="22">
        <v>-670000</v>
      </c>
      <c r="H31" s="22">
        <v>400000</v>
      </c>
      <c r="I31" s="23">
        <v>350000</v>
      </c>
      <c r="J31" s="21">
        <v>500000</v>
      </c>
      <c r="K31" s="66">
        <v>0</v>
      </c>
      <c r="L31" s="66">
        <v>0</v>
      </c>
      <c r="M31" s="31">
        <v>15</v>
      </c>
      <c r="N31" s="31">
        <v>30</v>
      </c>
      <c r="O31" s="31">
        <v>10</v>
      </c>
      <c r="P31" s="31">
        <v>7</v>
      </c>
      <c r="Q31" s="31">
        <v>5</v>
      </c>
      <c r="R31" s="60">
        <f t="shared" si="1"/>
        <v>67</v>
      </c>
      <c r="S31" s="61">
        <v>290000</v>
      </c>
      <c r="T31" s="49"/>
    </row>
    <row r="32" spans="1:20" ht="40.5" customHeight="1" thickBot="1" x14ac:dyDescent="0.25">
      <c r="A32" s="68" t="s">
        <v>125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  <c r="S32" s="45"/>
      <c r="T32" s="49"/>
    </row>
    <row r="33" spans="1:25" ht="39" customHeight="1" thickBot="1" x14ac:dyDescent="0.25">
      <c r="A33" s="34" t="s">
        <v>77</v>
      </c>
      <c r="B33" s="34" t="s">
        <v>146</v>
      </c>
      <c r="C33" s="22">
        <v>157500</v>
      </c>
      <c r="D33" s="22">
        <v>545000</v>
      </c>
      <c r="E33" s="24">
        <f t="shared" si="0"/>
        <v>0.77580071174377219</v>
      </c>
      <c r="F33" s="8">
        <v>702500</v>
      </c>
      <c r="G33" s="22">
        <v>-669452</v>
      </c>
      <c r="H33" s="22">
        <v>200000</v>
      </c>
      <c r="I33" s="23">
        <v>300000</v>
      </c>
      <c r="J33" s="62">
        <v>500000</v>
      </c>
      <c r="K33" s="66">
        <v>0</v>
      </c>
      <c r="L33" s="66">
        <v>0</v>
      </c>
      <c r="M33" s="31">
        <v>5</v>
      </c>
      <c r="N33" s="31">
        <v>40</v>
      </c>
      <c r="O33" s="31">
        <v>10</v>
      </c>
      <c r="P33" s="31">
        <v>0</v>
      </c>
      <c r="Q33" s="31">
        <v>3</v>
      </c>
      <c r="R33" s="60">
        <f t="shared" si="1"/>
        <v>58</v>
      </c>
      <c r="S33" s="61">
        <v>250000</v>
      </c>
      <c r="T33" s="49"/>
    </row>
    <row r="34" spans="1:25" ht="28.5" customHeight="1" thickBot="1" x14ac:dyDescent="0.25">
      <c r="A34" s="71" t="s">
        <v>126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  <c r="S34" s="44"/>
      <c r="T34" s="49"/>
    </row>
    <row r="35" spans="1:25" s="25" customFormat="1" ht="27.75" customHeight="1" thickBot="1" x14ac:dyDescent="0.25">
      <c r="A35" s="36"/>
      <c r="B35" s="36"/>
      <c r="C35" s="27"/>
      <c r="D35" s="27"/>
      <c r="E35" s="26">
        <v>0.78</v>
      </c>
      <c r="F35" s="27">
        <f>SUM(F3:F33)</f>
        <v>26130910</v>
      </c>
      <c r="G35" s="36"/>
      <c r="H35" s="36"/>
      <c r="I35" s="27">
        <f>SUM(I3:I33)</f>
        <v>12869000</v>
      </c>
      <c r="J35" s="28">
        <f>SUM(J3:J33)</f>
        <v>15854500</v>
      </c>
      <c r="K35" s="40"/>
      <c r="L35" s="40"/>
      <c r="M35" s="37"/>
      <c r="N35" s="37"/>
      <c r="O35" s="37"/>
      <c r="P35" s="37"/>
      <c r="Q35" s="37"/>
      <c r="R35" s="46"/>
      <c r="S35" s="56">
        <f>SUM(S3:S34)</f>
        <v>13010000</v>
      </c>
      <c r="T35" s="36"/>
    </row>
    <row r="36" spans="1:25" x14ac:dyDescent="0.2">
      <c r="A36" s="36"/>
      <c r="B36" s="36"/>
      <c r="C36" s="49"/>
      <c r="D36" s="49"/>
      <c r="E36" s="49"/>
      <c r="F36" s="49"/>
      <c r="G36" s="49"/>
      <c r="H36" s="35"/>
      <c r="I36" s="35"/>
      <c r="J36" s="35"/>
      <c r="K36" s="43"/>
      <c r="L36" s="43"/>
      <c r="M36" s="54"/>
      <c r="N36" s="51"/>
      <c r="O36" s="54"/>
      <c r="P36" s="54"/>
      <c r="Q36" s="54"/>
      <c r="R36" s="52"/>
      <c r="S36" s="57"/>
      <c r="T36" s="49"/>
    </row>
    <row r="37" spans="1:25" ht="20.25" customHeight="1" x14ac:dyDescent="0.2">
      <c r="A37" s="75" t="s">
        <v>89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54"/>
      <c r="N37" s="51"/>
      <c r="O37" s="54"/>
      <c r="P37" s="54"/>
      <c r="Q37" s="54"/>
      <c r="R37" s="53"/>
      <c r="S37" s="43"/>
      <c r="T37" s="50"/>
      <c r="U37" s="10"/>
      <c r="V37" s="10"/>
      <c r="W37" s="10"/>
      <c r="X37" s="10"/>
      <c r="Y37" s="10"/>
    </row>
    <row r="38" spans="1:25" ht="18.75" customHeight="1" x14ac:dyDescent="0.2">
      <c r="A38" s="13" t="s">
        <v>32</v>
      </c>
      <c r="B38" s="88" t="s">
        <v>147</v>
      </c>
      <c r="C38" s="77" t="s">
        <v>129</v>
      </c>
      <c r="D38" s="77"/>
      <c r="E38" s="77"/>
      <c r="F38" s="77"/>
      <c r="G38" s="77"/>
      <c r="H38" s="77"/>
      <c r="I38" s="77"/>
      <c r="J38" s="77"/>
      <c r="K38" s="77"/>
      <c r="L38" s="78"/>
      <c r="M38" s="54"/>
      <c r="N38" s="51"/>
      <c r="O38" s="54"/>
      <c r="P38" s="54"/>
      <c r="Q38" s="54"/>
      <c r="R38" s="53"/>
      <c r="S38" s="43"/>
      <c r="T38" s="50"/>
      <c r="U38" s="10"/>
      <c r="V38" s="10"/>
      <c r="W38" s="10"/>
      <c r="X38" s="10"/>
      <c r="Y38" s="10"/>
    </row>
    <row r="39" spans="1:25" ht="22.5" customHeight="1" x14ac:dyDescent="0.2">
      <c r="A39" s="14" t="s">
        <v>88</v>
      </c>
      <c r="B39" s="89" t="s">
        <v>148</v>
      </c>
      <c r="C39" s="79" t="s">
        <v>128</v>
      </c>
      <c r="D39" s="79"/>
      <c r="E39" s="79"/>
      <c r="F39" s="79"/>
      <c r="G39" s="79"/>
      <c r="H39" s="79"/>
      <c r="I39" s="79"/>
      <c r="J39" s="79"/>
      <c r="K39" s="79"/>
      <c r="L39" s="80"/>
      <c r="M39" s="54"/>
      <c r="N39" s="54"/>
      <c r="O39" s="54"/>
      <c r="P39" s="54"/>
      <c r="Q39" s="54"/>
      <c r="R39" s="53"/>
      <c r="S39" s="43"/>
      <c r="T39" s="49"/>
    </row>
    <row r="40" spans="1:25" x14ac:dyDescent="0.2">
      <c r="A40" s="36"/>
      <c r="B40" s="36"/>
      <c r="C40" s="49"/>
      <c r="D40" s="49"/>
      <c r="E40" s="49"/>
      <c r="F40" s="49"/>
      <c r="G40" s="49"/>
      <c r="H40" s="35"/>
      <c r="I40" s="35"/>
      <c r="J40" s="35"/>
      <c r="K40" s="43"/>
      <c r="L40" s="43"/>
      <c r="M40" s="54"/>
      <c r="N40" s="51"/>
      <c r="O40" s="54"/>
      <c r="P40" s="54"/>
      <c r="Q40" s="54"/>
      <c r="R40" s="53"/>
      <c r="S40" s="43"/>
      <c r="T40" s="49"/>
    </row>
    <row r="41" spans="1:25" x14ac:dyDescent="0.2">
      <c r="A41" s="81" t="s">
        <v>90</v>
      </c>
      <c r="B41" s="81"/>
      <c r="C41" s="82"/>
      <c r="D41" s="82"/>
      <c r="E41" s="82"/>
      <c r="F41" s="82"/>
      <c r="G41" s="82"/>
      <c r="H41" s="82"/>
      <c r="I41" s="82"/>
      <c r="J41" s="82"/>
      <c r="K41" s="43"/>
      <c r="L41" s="43"/>
      <c r="M41" s="51"/>
      <c r="N41" s="54"/>
      <c r="O41" s="54"/>
      <c r="P41" s="54"/>
      <c r="Q41" s="54"/>
      <c r="R41" s="53"/>
      <c r="S41" s="43"/>
      <c r="T41" s="49"/>
    </row>
    <row r="42" spans="1:25" x14ac:dyDescent="0.2">
      <c r="A42" s="67" t="s">
        <v>91</v>
      </c>
      <c r="B42" s="67"/>
      <c r="C42" s="67"/>
      <c r="D42" s="67"/>
      <c r="E42" s="67"/>
      <c r="F42" s="67"/>
      <c r="G42" s="67"/>
      <c r="H42" s="67"/>
      <c r="I42" s="67"/>
      <c r="J42" s="67"/>
      <c r="K42" s="43"/>
      <c r="L42" s="43"/>
      <c r="M42" s="51"/>
      <c r="N42" s="54"/>
      <c r="O42" s="54"/>
      <c r="P42" s="54"/>
      <c r="Q42" s="54"/>
      <c r="R42" s="53"/>
      <c r="S42" s="43"/>
      <c r="T42" s="49"/>
    </row>
    <row r="43" spans="1:25" x14ac:dyDescent="0.2">
      <c r="A43" s="67" t="s">
        <v>109</v>
      </c>
      <c r="B43" s="67"/>
      <c r="C43" s="67"/>
      <c r="D43" s="67"/>
      <c r="E43" s="67"/>
      <c r="F43" s="67"/>
      <c r="G43" s="67"/>
      <c r="H43" s="67"/>
      <c r="I43" s="67"/>
      <c r="J43" s="67"/>
      <c r="K43" s="43"/>
      <c r="L43" s="43"/>
      <c r="M43" s="51"/>
      <c r="N43" s="54"/>
      <c r="O43" s="54"/>
      <c r="P43" s="54"/>
      <c r="Q43" s="54"/>
      <c r="R43" s="53"/>
      <c r="S43" s="43"/>
      <c r="T43" s="49"/>
    </row>
    <row r="44" spans="1:25" x14ac:dyDescent="0.2">
      <c r="A44" s="67" t="s">
        <v>92</v>
      </c>
      <c r="B44" s="67"/>
      <c r="C44" s="67"/>
      <c r="D44" s="67"/>
      <c r="E44" s="67"/>
      <c r="F44" s="67"/>
      <c r="G44" s="67"/>
      <c r="H44" s="67"/>
      <c r="I44" s="67"/>
      <c r="J44" s="67"/>
      <c r="K44" s="43"/>
      <c r="L44" s="43"/>
      <c r="M44" s="51"/>
      <c r="N44" s="54"/>
      <c r="O44" s="54"/>
      <c r="P44" s="54"/>
      <c r="Q44" s="54"/>
      <c r="R44" s="53"/>
      <c r="S44" s="43"/>
      <c r="T44" s="49"/>
    </row>
    <row r="45" spans="1:25" x14ac:dyDescent="0.2">
      <c r="A45" s="67" t="s">
        <v>93</v>
      </c>
      <c r="B45" s="67"/>
      <c r="C45" s="67"/>
      <c r="D45" s="67"/>
      <c r="E45" s="67"/>
      <c r="F45" s="67"/>
      <c r="G45" s="67"/>
      <c r="H45" s="67"/>
      <c r="I45" s="67"/>
      <c r="J45" s="67"/>
      <c r="K45" s="43"/>
      <c r="L45" s="43"/>
      <c r="M45" s="51"/>
      <c r="N45" s="54"/>
      <c r="O45" s="54"/>
      <c r="P45" s="54"/>
      <c r="Q45" s="54"/>
      <c r="R45" s="53"/>
      <c r="S45" s="43"/>
      <c r="T45" s="49"/>
    </row>
    <row r="46" spans="1:25" x14ac:dyDescent="0.2">
      <c r="A46" s="67" t="s">
        <v>94</v>
      </c>
      <c r="B46" s="67"/>
      <c r="C46" s="67"/>
      <c r="D46" s="67"/>
      <c r="E46" s="67"/>
      <c r="F46" s="67"/>
      <c r="G46" s="67"/>
      <c r="H46" s="67"/>
      <c r="I46" s="67"/>
      <c r="J46" s="67"/>
      <c r="K46" s="43"/>
      <c r="L46" s="43"/>
      <c r="M46" s="51"/>
      <c r="N46" s="54"/>
      <c r="O46" s="54"/>
      <c r="P46" s="54"/>
      <c r="Q46" s="54"/>
      <c r="R46" s="53"/>
      <c r="S46" s="43"/>
      <c r="T46" s="49"/>
    </row>
    <row r="47" spans="1:25" x14ac:dyDescent="0.2">
      <c r="A47" s="67" t="s">
        <v>95</v>
      </c>
      <c r="B47" s="67"/>
      <c r="C47" s="67"/>
      <c r="D47" s="67"/>
      <c r="E47" s="67"/>
      <c r="F47" s="67"/>
      <c r="G47" s="67"/>
      <c r="H47" s="67"/>
      <c r="I47" s="67"/>
      <c r="J47" s="67"/>
      <c r="K47" s="43"/>
      <c r="L47" s="43"/>
      <c r="M47" s="51"/>
      <c r="N47" s="54"/>
      <c r="O47" s="54"/>
      <c r="P47" s="54"/>
      <c r="Q47" s="54"/>
      <c r="R47" s="53"/>
      <c r="S47" s="43"/>
      <c r="T47" s="49"/>
    </row>
    <row r="48" spans="1:25" x14ac:dyDescent="0.2">
      <c r="A48" s="67" t="s">
        <v>96</v>
      </c>
      <c r="B48" s="67"/>
      <c r="C48" s="67"/>
      <c r="D48" s="67"/>
      <c r="E48" s="67"/>
      <c r="F48" s="67"/>
      <c r="G48" s="67"/>
      <c r="H48" s="67"/>
      <c r="I48" s="67"/>
      <c r="J48" s="67"/>
      <c r="K48" s="43"/>
      <c r="L48" s="43"/>
      <c r="M48" s="51"/>
      <c r="N48" s="54"/>
      <c r="O48" s="54"/>
      <c r="P48" s="54"/>
      <c r="Q48" s="54"/>
      <c r="R48" s="53"/>
      <c r="S48" s="43"/>
      <c r="T48" s="49"/>
    </row>
    <row r="49" spans="1:20" x14ac:dyDescent="0.2">
      <c r="A49" s="67" t="s">
        <v>97</v>
      </c>
      <c r="B49" s="67"/>
      <c r="C49" s="67"/>
      <c r="D49" s="67"/>
      <c r="E49" s="67"/>
      <c r="F49" s="67"/>
      <c r="G49" s="67"/>
      <c r="H49" s="67"/>
      <c r="I49" s="67"/>
      <c r="J49" s="67"/>
      <c r="K49" s="43"/>
      <c r="L49" s="43"/>
      <c r="M49" s="51"/>
      <c r="N49" s="54"/>
      <c r="O49" s="54"/>
      <c r="P49" s="54"/>
      <c r="Q49" s="54"/>
      <c r="R49" s="53"/>
      <c r="S49" s="43"/>
      <c r="T49" s="49"/>
    </row>
    <row r="50" spans="1:20" x14ac:dyDescent="0.2">
      <c r="A50" s="67" t="s">
        <v>98</v>
      </c>
      <c r="B50" s="67"/>
      <c r="C50" s="67"/>
      <c r="D50" s="67"/>
      <c r="E50" s="67"/>
      <c r="F50" s="67"/>
      <c r="G50" s="67"/>
      <c r="H50" s="67"/>
      <c r="I50" s="67"/>
      <c r="J50" s="67"/>
      <c r="K50" s="43"/>
      <c r="L50" s="43"/>
      <c r="M50" s="51"/>
      <c r="N50" s="54"/>
      <c r="O50" s="54"/>
      <c r="P50" s="54"/>
      <c r="Q50" s="54"/>
      <c r="R50" s="53"/>
      <c r="S50" s="43"/>
      <c r="T50" s="49"/>
    </row>
    <row r="51" spans="1:20" x14ac:dyDescent="0.2">
      <c r="A51" s="67" t="s">
        <v>99</v>
      </c>
      <c r="B51" s="67"/>
      <c r="C51" s="67"/>
      <c r="D51" s="67"/>
      <c r="E51" s="67"/>
      <c r="F51" s="67"/>
      <c r="G51" s="67"/>
      <c r="H51" s="67"/>
      <c r="I51" s="67"/>
      <c r="J51" s="67"/>
      <c r="K51" s="43"/>
      <c r="L51" s="43"/>
      <c r="M51" s="51"/>
      <c r="N51" s="54"/>
      <c r="O51" s="54"/>
      <c r="P51" s="54"/>
      <c r="Q51" s="54"/>
      <c r="R51" s="53"/>
      <c r="S51" s="43"/>
      <c r="T51" s="49"/>
    </row>
    <row r="52" spans="1:20" x14ac:dyDescent="0.2">
      <c r="A52" s="67" t="s">
        <v>100</v>
      </c>
      <c r="B52" s="67"/>
      <c r="C52" s="67"/>
      <c r="D52" s="67"/>
      <c r="E52" s="67"/>
      <c r="F52" s="67"/>
      <c r="G52" s="67"/>
      <c r="H52" s="67"/>
      <c r="I52" s="67"/>
      <c r="J52" s="67"/>
      <c r="K52" s="43"/>
      <c r="L52" s="43"/>
      <c r="M52" s="51"/>
      <c r="N52" s="54"/>
      <c r="O52" s="54"/>
      <c r="P52" s="54"/>
      <c r="Q52" s="54"/>
      <c r="R52" s="53"/>
      <c r="S52" s="43"/>
      <c r="T52" s="49"/>
    </row>
    <row r="53" spans="1:20" x14ac:dyDescent="0.2">
      <c r="A53" s="67" t="s">
        <v>101</v>
      </c>
      <c r="B53" s="67"/>
      <c r="C53" s="67"/>
      <c r="D53" s="67"/>
      <c r="E53" s="67"/>
      <c r="F53" s="67"/>
      <c r="G53" s="67"/>
      <c r="H53" s="67"/>
      <c r="I53" s="67"/>
      <c r="J53" s="67"/>
      <c r="K53" s="43"/>
      <c r="L53" s="43"/>
      <c r="M53" s="51"/>
      <c r="N53" s="54"/>
      <c r="O53" s="54"/>
      <c r="P53" s="54"/>
      <c r="Q53" s="54"/>
      <c r="R53" s="53"/>
      <c r="S53" s="43"/>
      <c r="T53" s="49"/>
    </row>
    <row r="54" spans="1:20" x14ac:dyDescent="0.2">
      <c r="A54" s="67" t="s">
        <v>102</v>
      </c>
      <c r="B54" s="67"/>
      <c r="C54" s="67"/>
      <c r="D54" s="67"/>
      <c r="E54" s="67"/>
      <c r="F54" s="67"/>
      <c r="G54" s="67"/>
      <c r="H54" s="67"/>
      <c r="I54" s="67"/>
      <c r="J54" s="67"/>
      <c r="K54" s="43"/>
      <c r="L54" s="43"/>
      <c r="M54" s="51"/>
      <c r="N54" s="54"/>
      <c r="O54" s="54"/>
      <c r="P54" s="54"/>
      <c r="Q54" s="54"/>
      <c r="R54" s="53"/>
      <c r="S54" s="43"/>
      <c r="T54" s="49"/>
    </row>
    <row r="55" spans="1:20" x14ac:dyDescent="0.2">
      <c r="A55" s="67" t="s">
        <v>103</v>
      </c>
      <c r="B55" s="67"/>
      <c r="C55" s="67"/>
      <c r="D55" s="67"/>
      <c r="E55" s="67"/>
      <c r="F55" s="67"/>
      <c r="G55" s="67"/>
      <c r="H55" s="67"/>
      <c r="I55" s="67"/>
      <c r="J55" s="67"/>
      <c r="K55" s="43"/>
      <c r="L55" s="43"/>
      <c r="M55" s="51"/>
      <c r="N55" s="54"/>
      <c r="O55" s="54"/>
      <c r="P55" s="54"/>
      <c r="Q55" s="54"/>
      <c r="R55" s="53"/>
      <c r="S55" s="43"/>
      <c r="T55" s="49"/>
    </row>
    <row r="56" spans="1:20" x14ac:dyDescent="0.2">
      <c r="A56" s="67" t="s">
        <v>104</v>
      </c>
      <c r="B56" s="67"/>
      <c r="C56" s="67"/>
      <c r="D56" s="67"/>
      <c r="E56" s="67"/>
      <c r="F56" s="67"/>
      <c r="G56" s="67"/>
      <c r="H56" s="67"/>
      <c r="I56" s="67"/>
      <c r="J56" s="67"/>
      <c r="K56" s="43"/>
      <c r="L56" s="43"/>
      <c r="M56" s="51"/>
      <c r="N56" s="54"/>
      <c r="O56" s="54"/>
      <c r="P56" s="54"/>
      <c r="Q56" s="54"/>
      <c r="R56" s="53"/>
      <c r="S56" s="43"/>
      <c r="T56" s="49"/>
    </row>
    <row r="57" spans="1:20" x14ac:dyDescent="0.2">
      <c r="A57" s="67" t="s">
        <v>105</v>
      </c>
      <c r="B57" s="67"/>
      <c r="C57" s="67"/>
      <c r="D57" s="67"/>
      <c r="E57" s="67"/>
      <c r="F57" s="67"/>
      <c r="G57" s="67"/>
      <c r="H57" s="67"/>
      <c r="I57" s="67"/>
      <c r="J57" s="67"/>
      <c r="K57" s="43"/>
      <c r="L57" s="43"/>
      <c r="M57" s="51"/>
      <c r="N57" s="54"/>
      <c r="O57" s="54"/>
      <c r="P57" s="54"/>
      <c r="Q57" s="54"/>
      <c r="R57" s="53"/>
      <c r="S57" s="43"/>
      <c r="T57" s="49"/>
    </row>
    <row r="58" spans="1:20" x14ac:dyDescent="0.2">
      <c r="A58" s="67" t="s">
        <v>106</v>
      </c>
      <c r="B58" s="67"/>
      <c r="C58" s="67"/>
      <c r="D58" s="67"/>
      <c r="E58" s="67"/>
      <c r="F58" s="67"/>
      <c r="G58" s="67"/>
      <c r="H58" s="67"/>
      <c r="I58" s="67"/>
      <c r="J58" s="67"/>
      <c r="K58" s="43"/>
      <c r="L58" s="43"/>
      <c r="M58" s="51"/>
      <c r="N58" s="54"/>
      <c r="O58" s="54"/>
      <c r="P58" s="54"/>
      <c r="Q58" s="54"/>
      <c r="R58" s="53"/>
      <c r="S58" s="43"/>
      <c r="T58" s="49"/>
    </row>
    <row r="59" spans="1:20" x14ac:dyDescent="0.2">
      <c r="A59" s="67" t="s">
        <v>107</v>
      </c>
      <c r="B59" s="67"/>
      <c r="C59" s="67"/>
      <c r="D59" s="67"/>
      <c r="E59" s="67"/>
      <c r="F59" s="67"/>
      <c r="G59" s="67"/>
      <c r="H59" s="67"/>
      <c r="I59" s="67"/>
      <c r="J59" s="67"/>
      <c r="K59" s="43"/>
      <c r="L59" s="43"/>
      <c r="M59" s="51"/>
      <c r="N59" s="54"/>
      <c r="O59" s="54"/>
      <c r="P59" s="54"/>
      <c r="Q59" s="54"/>
      <c r="R59" s="53"/>
      <c r="S59" s="43"/>
      <c r="T59" s="49"/>
    </row>
    <row r="60" spans="1:20" x14ac:dyDescent="0.2">
      <c r="A60" s="67" t="s">
        <v>108</v>
      </c>
      <c r="B60" s="67"/>
      <c r="C60" s="67"/>
      <c r="D60" s="67"/>
      <c r="E60" s="67"/>
      <c r="F60" s="67"/>
      <c r="G60" s="67"/>
      <c r="H60" s="67"/>
      <c r="I60" s="67"/>
      <c r="J60" s="67"/>
      <c r="K60" s="43"/>
      <c r="L60" s="43"/>
      <c r="M60" s="51"/>
      <c r="N60" s="38"/>
      <c r="O60" s="38"/>
      <c r="P60" s="38"/>
      <c r="Q60" s="38"/>
      <c r="R60" s="52"/>
      <c r="S60" s="43"/>
      <c r="T60" s="49"/>
    </row>
    <row r="61" spans="1:20" x14ac:dyDescent="0.2">
      <c r="A61" s="36"/>
      <c r="B61" s="36"/>
      <c r="C61" s="49"/>
      <c r="D61" s="49"/>
      <c r="E61" s="49"/>
      <c r="F61" s="49"/>
      <c r="G61" s="49"/>
      <c r="H61" s="35"/>
      <c r="I61" s="35"/>
      <c r="J61" s="35"/>
      <c r="K61" s="43"/>
      <c r="L61" s="43"/>
      <c r="M61" s="38"/>
      <c r="N61" s="51"/>
      <c r="O61" s="38"/>
      <c r="P61" s="38"/>
      <c r="Q61" s="38"/>
      <c r="R61" s="52"/>
      <c r="S61" s="43"/>
      <c r="T61" s="49"/>
    </row>
  </sheetData>
  <mergeCells count="42">
    <mergeCell ref="A44:J44"/>
    <mergeCell ref="A45:J45"/>
    <mergeCell ref="A14:R14"/>
    <mergeCell ref="A16:R16"/>
    <mergeCell ref="A18:R18"/>
    <mergeCell ref="A20:R20"/>
    <mergeCell ref="M1:R1"/>
    <mergeCell ref="A37:L37"/>
    <mergeCell ref="C38:L38"/>
    <mergeCell ref="C39:L39"/>
    <mergeCell ref="A41:J41"/>
    <mergeCell ref="A4:R4"/>
    <mergeCell ref="A6:R6"/>
    <mergeCell ref="A8:R8"/>
    <mergeCell ref="A12:R12"/>
    <mergeCell ref="A10:R10"/>
    <mergeCell ref="A1:G1"/>
    <mergeCell ref="H1:L1"/>
    <mergeCell ref="A59:J59"/>
    <mergeCell ref="A60:J60"/>
    <mergeCell ref="A53:J53"/>
    <mergeCell ref="A54:J54"/>
    <mergeCell ref="A55:J55"/>
    <mergeCell ref="A56:J56"/>
    <mergeCell ref="A57:J57"/>
    <mergeCell ref="A58:J58"/>
    <mergeCell ref="A52:J52"/>
    <mergeCell ref="A22:R22"/>
    <mergeCell ref="A24:R24"/>
    <mergeCell ref="A26:R26"/>
    <mergeCell ref="A28:R28"/>
    <mergeCell ref="A30:R30"/>
    <mergeCell ref="A32:R32"/>
    <mergeCell ref="A34:R34"/>
    <mergeCell ref="A47:J47"/>
    <mergeCell ref="A48:J48"/>
    <mergeCell ref="A49:J49"/>
    <mergeCell ref="A50:J50"/>
    <mergeCell ref="A51:J51"/>
    <mergeCell ref="A46:J46"/>
    <mergeCell ref="A42:J42"/>
    <mergeCell ref="A43:J4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/>
  </sheetViews>
  <sheetFormatPr defaultRowHeight="12.75" x14ac:dyDescent="0.2"/>
  <cols>
    <col min="1" max="1" width="7.42578125" bestFit="1" customWidth="1"/>
    <col min="2" max="2" width="127.28515625" bestFit="1" customWidth="1"/>
    <col min="3" max="3" width="20.28515625" bestFit="1" customWidth="1"/>
    <col min="4" max="4" width="21.85546875" bestFit="1" customWidth="1"/>
    <col min="5" max="5" width="66.5703125" bestFit="1" customWidth="1"/>
    <col min="6" max="6" width="11.42578125" bestFit="1" customWidth="1"/>
    <col min="7" max="7" width="15.5703125" bestFit="1" customWidth="1"/>
    <col min="8" max="8" width="18.28515625" bestFit="1" customWidth="1"/>
  </cols>
  <sheetData>
    <row r="3" spans="1: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">
      <c r="A4">
        <v>1</v>
      </c>
      <c r="B4" t="s">
        <v>8</v>
      </c>
      <c r="C4" s="2">
        <v>43378.751504629632</v>
      </c>
      <c r="D4" t="s">
        <v>10</v>
      </c>
      <c r="E4" t="s">
        <v>11</v>
      </c>
      <c r="F4" t="s">
        <v>12</v>
      </c>
      <c r="G4" s="2">
        <v>43384.65283564815</v>
      </c>
      <c r="H4" t="s">
        <v>13</v>
      </c>
    </row>
    <row r="5" spans="1:8" x14ac:dyDescent="0.2">
      <c r="A5">
        <v>2</v>
      </c>
      <c r="B5" t="s">
        <v>14</v>
      </c>
      <c r="C5" s="2">
        <v>43384.649560185186</v>
      </c>
      <c r="H5" t="s">
        <v>15</v>
      </c>
    </row>
    <row r="6" spans="1:8" x14ac:dyDescent="0.2">
      <c r="A6">
        <v>3</v>
      </c>
      <c r="B6" t="s">
        <v>16</v>
      </c>
      <c r="C6" s="2">
        <v>43379.700729166667</v>
      </c>
      <c r="D6" t="s">
        <v>10</v>
      </c>
      <c r="E6" t="s">
        <v>11</v>
      </c>
      <c r="F6" t="s">
        <v>18</v>
      </c>
      <c r="G6" s="2">
        <v>43384.652881944443</v>
      </c>
      <c r="H6" t="s">
        <v>13</v>
      </c>
    </row>
    <row r="7" spans="1:8" x14ac:dyDescent="0.2">
      <c r="A7">
        <v>4</v>
      </c>
      <c r="B7" t="s">
        <v>19</v>
      </c>
      <c r="C7" s="2">
        <v>43378.622650462959</v>
      </c>
      <c r="D7" t="s">
        <v>10</v>
      </c>
      <c r="E7" t="s">
        <v>11</v>
      </c>
      <c r="F7" t="s">
        <v>21</v>
      </c>
      <c r="G7" s="2">
        <v>43384.652881944443</v>
      </c>
      <c r="H7" t="s">
        <v>13</v>
      </c>
    </row>
    <row r="8" spans="1:8" x14ac:dyDescent="0.2">
      <c r="A8">
        <v>5</v>
      </c>
      <c r="B8" t="s">
        <v>22</v>
      </c>
      <c r="C8" s="2">
        <v>43381.03496527778</v>
      </c>
      <c r="D8" t="s">
        <v>10</v>
      </c>
      <c r="E8" t="s">
        <v>11</v>
      </c>
      <c r="F8" t="s">
        <v>23</v>
      </c>
      <c r="G8" s="2">
        <v>43384.652881944443</v>
      </c>
      <c r="H8" t="s">
        <v>13</v>
      </c>
    </row>
    <row r="9" spans="1:8" x14ac:dyDescent="0.2">
      <c r="A9">
        <v>6</v>
      </c>
      <c r="B9" t="s">
        <v>24</v>
      </c>
      <c r="C9" s="2">
        <v>43381.418483796297</v>
      </c>
      <c r="D9" t="s">
        <v>10</v>
      </c>
      <c r="E9" t="s">
        <v>11</v>
      </c>
      <c r="F9" t="s">
        <v>25</v>
      </c>
      <c r="G9" s="2">
        <v>43384.65289351852</v>
      </c>
      <c r="H9" t="s">
        <v>13</v>
      </c>
    </row>
    <row r="10" spans="1:8" x14ac:dyDescent="0.2">
      <c r="A10">
        <v>7</v>
      </c>
      <c r="B10" t="s">
        <v>26</v>
      </c>
      <c r="C10" s="2">
        <v>43381.495474537034</v>
      </c>
      <c r="D10" t="s">
        <v>10</v>
      </c>
      <c r="E10" t="s">
        <v>11</v>
      </c>
      <c r="F10" t="s">
        <v>27</v>
      </c>
      <c r="G10" s="2">
        <v>43384.65289351852</v>
      </c>
      <c r="H10" t="s">
        <v>13</v>
      </c>
    </row>
    <row r="11" spans="1:8" x14ac:dyDescent="0.2">
      <c r="A11">
        <v>8</v>
      </c>
      <c r="B11" t="s">
        <v>28</v>
      </c>
      <c r="C11" s="2">
        <v>43380.71912037037</v>
      </c>
      <c r="D11" t="s">
        <v>10</v>
      </c>
      <c r="E11" t="s">
        <v>11</v>
      </c>
      <c r="F11" t="s">
        <v>30</v>
      </c>
      <c r="G11" s="2">
        <v>43384.65289351852</v>
      </c>
      <c r="H11" t="s">
        <v>13</v>
      </c>
    </row>
    <row r="12" spans="1:8" x14ac:dyDescent="0.2">
      <c r="A12">
        <v>9</v>
      </c>
      <c r="B12" t="s">
        <v>31</v>
      </c>
      <c r="C12" s="2">
        <v>43377.586793981478</v>
      </c>
      <c r="D12" t="s">
        <v>10</v>
      </c>
      <c r="E12" t="s">
        <v>11</v>
      </c>
      <c r="F12" t="s">
        <v>33</v>
      </c>
      <c r="G12" s="2">
        <v>43384.65289351852</v>
      </c>
      <c r="H12" t="s">
        <v>13</v>
      </c>
    </row>
    <row r="13" spans="1:8" x14ac:dyDescent="0.2">
      <c r="A13">
        <v>10</v>
      </c>
      <c r="B13" t="s">
        <v>34</v>
      </c>
      <c r="C13" s="2">
        <v>43381.415000000001</v>
      </c>
      <c r="D13" t="s">
        <v>10</v>
      </c>
      <c r="E13" t="s">
        <v>11</v>
      </c>
      <c r="F13" t="s">
        <v>36</v>
      </c>
      <c r="G13" s="2">
        <v>43384.65289351852</v>
      </c>
      <c r="H13" t="s">
        <v>13</v>
      </c>
    </row>
    <row r="14" spans="1:8" x14ac:dyDescent="0.2">
      <c r="A14">
        <v>11</v>
      </c>
      <c r="B14" t="s">
        <v>37</v>
      </c>
      <c r="C14" s="2">
        <v>43381.682245370372</v>
      </c>
      <c r="D14" t="s">
        <v>10</v>
      </c>
      <c r="E14" t="s">
        <v>11</v>
      </c>
      <c r="F14" t="s">
        <v>38</v>
      </c>
      <c r="G14" s="2">
        <v>43384.65289351852</v>
      </c>
      <c r="H14" t="s">
        <v>13</v>
      </c>
    </row>
    <row r="15" spans="1:8" x14ac:dyDescent="0.2">
      <c r="A15">
        <v>12</v>
      </c>
      <c r="B15" t="s">
        <v>39</v>
      </c>
      <c r="C15" s="2">
        <v>43381.862546296295</v>
      </c>
      <c r="D15" t="s">
        <v>10</v>
      </c>
      <c r="E15" t="s">
        <v>11</v>
      </c>
      <c r="F15" t="s">
        <v>40</v>
      </c>
      <c r="G15" s="2">
        <v>43384.65289351852</v>
      </c>
      <c r="H15" t="s">
        <v>13</v>
      </c>
    </row>
    <row r="16" spans="1:8" x14ac:dyDescent="0.2">
      <c r="A16">
        <v>13</v>
      </c>
      <c r="B16" t="s">
        <v>41</v>
      </c>
      <c r="C16" s="2">
        <v>43381.597060185188</v>
      </c>
      <c r="D16" t="s">
        <v>10</v>
      </c>
      <c r="E16" t="s">
        <v>11</v>
      </c>
      <c r="F16" t="s">
        <v>42</v>
      </c>
      <c r="G16" s="2">
        <v>43384.65289351852</v>
      </c>
      <c r="H16" t="s">
        <v>13</v>
      </c>
    </row>
    <row r="17" spans="1:8" x14ac:dyDescent="0.2">
      <c r="A17">
        <v>14</v>
      </c>
      <c r="B17" t="s">
        <v>43</v>
      </c>
      <c r="C17" s="2">
        <v>43381.716597222221</v>
      </c>
      <c r="D17" t="s">
        <v>10</v>
      </c>
      <c r="E17" t="s">
        <v>11</v>
      </c>
      <c r="F17" t="s">
        <v>45</v>
      </c>
      <c r="G17" s="2">
        <v>43384.652905092589</v>
      </c>
      <c r="H17" t="s">
        <v>13</v>
      </c>
    </row>
    <row r="18" spans="1:8" x14ac:dyDescent="0.2">
      <c r="A18">
        <v>15</v>
      </c>
      <c r="B18" t="s">
        <v>46</v>
      </c>
      <c r="C18" s="2">
        <v>43381.877152777779</v>
      </c>
      <c r="D18" t="s">
        <v>10</v>
      </c>
      <c r="E18" t="s">
        <v>11</v>
      </c>
      <c r="F18" t="s">
        <v>47</v>
      </c>
      <c r="G18" s="2">
        <v>43384.652905092589</v>
      </c>
      <c r="H18" t="s">
        <v>13</v>
      </c>
    </row>
    <row r="19" spans="1:8" x14ac:dyDescent="0.2">
      <c r="A19">
        <v>16</v>
      </c>
      <c r="B19" t="s">
        <v>48</v>
      </c>
      <c r="C19" s="2">
        <v>43381.704143518517</v>
      </c>
      <c r="D19" t="s">
        <v>10</v>
      </c>
      <c r="E19" t="s">
        <v>11</v>
      </c>
      <c r="F19" t="s">
        <v>49</v>
      </c>
      <c r="G19" s="2">
        <v>43384.652905092589</v>
      </c>
      <c r="H19" t="s">
        <v>13</v>
      </c>
    </row>
    <row r="20" spans="1:8" x14ac:dyDescent="0.2">
      <c r="A20">
        <v>17</v>
      </c>
      <c r="B20" t="s">
        <v>50</v>
      </c>
      <c r="C20" s="2">
        <v>43381.595555555556</v>
      </c>
      <c r="D20" t="s">
        <v>10</v>
      </c>
      <c r="E20" t="s">
        <v>11</v>
      </c>
      <c r="F20" t="s">
        <v>52</v>
      </c>
      <c r="G20" s="2">
        <v>43384.652905092589</v>
      </c>
      <c r="H20" t="s">
        <v>13</v>
      </c>
    </row>
    <row r="21" spans="1:8" x14ac:dyDescent="0.2">
      <c r="A21">
        <v>18</v>
      </c>
      <c r="B21" t="s">
        <v>53</v>
      </c>
      <c r="C21" s="2">
        <v>43381.731712962966</v>
      </c>
      <c r="D21" t="s">
        <v>10</v>
      </c>
      <c r="E21" t="s">
        <v>11</v>
      </c>
      <c r="F21" t="s">
        <v>55</v>
      </c>
      <c r="G21" s="2">
        <v>43384.652905092589</v>
      </c>
      <c r="H21" t="s">
        <v>13</v>
      </c>
    </row>
    <row r="22" spans="1:8" x14ac:dyDescent="0.2">
      <c r="A22">
        <v>19</v>
      </c>
      <c r="B22" t="s">
        <v>56</v>
      </c>
      <c r="C22" s="2">
        <v>43381.03496527778</v>
      </c>
      <c r="D22" t="s">
        <v>10</v>
      </c>
      <c r="E22" t="s">
        <v>11</v>
      </c>
      <c r="F22" t="s">
        <v>57</v>
      </c>
      <c r="G22" s="2">
        <v>43384.652905092589</v>
      </c>
      <c r="H22" t="s">
        <v>13</v>
      </c>
    </row>
    <row r="23" spans="1:8" x14ac:dyDescent="0.2">
      <c r="A23">
        <v>20</v>
      </c>
      <c r="B23" t="s">
        <v>58</v>
      </c>
      <c r="D23" t="s">
        <v>10</v>
      </c>
      <c r="E23" t="s">
        <v>11</v>
      </c>
      <c r="F23" t="s">
        <v>59</v>
      </c>
      <c r="G23" s="2">
        <v>43384.652916666666</v>
      </c>
      <c r="H23" t="s">
        <v>13</v>
      </c>
    </row>
    <row r="24" spans="1:8" x14ac:dyDescent="0.2">
      <c r="A24">
        <v>21</v>
      </c>
      <c r="B24" t="s">
        <v>60</v>
      </c>
      <c r="C24" s="2">
        <v>43380.001481481479</v>
      </c>
      <c r="D24" t="s">
        <v>10</v>
      </c>
      <c r="E24" t="s">
        <v>11</v>
      </c>
      <c r="F24" t="s">
        <v>62</v>
      </c>
      <c r="G24" s="2">
        <v>43384.652916666666</v>
      </c>
      <c r="H24" t="s">
        <v>13</v>
      </c>
    </row>
    <row r="25" spans="1:8" x14ac:dyDescent="0.2">
      <c r="A25">
        <v>22</v>
      </c>
      <c r="B25" t="s">
        <v>63</v>
      </c>
      <c r="C25" s="2">
        <v>43381.989560185182</v>
      </c>
      <c r="D25" t="s">
        <v>10</v>
      </c>
      <c r="E25" t="s">
        <v>11</v>
      </c>
      <c r="F25" t="s">
        <v>65</v>
      </c>
      <c r="G25" s="2">
        <v>43384.652916666666</v>
      </c>
      <c r="H25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Tištěná periodika ZÁPIS</vt:lpstr>
      <vt:lpstr>Log Sheet</vt:lpstr>
      <vt:lpstr>'Tištěná periodika ZÁPIS'!Oblast_tisku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2019-03-06T11:55:50Z</cp:lastPrinted>
  <dcterms:created xsi:type="dcterms:W3CDTF">2018-10-11T13:39:58Z</dcterms:created>
  <dcterms:modified xsi:type="dcterms:W3CDTF">2019-03-06T12:32:48Z</dcterms:modified>
</cp:coreProperties>
</file>