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3F" lockStructure="1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vyúčtování_dotace'!$A$1:$K$117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64" i="1" l="1"/>
  <c r="I86" i="1" l="1"/>
  <c r="I85" i="1"/>
  <c r="E86" i="1"/>
  <c r="F63" i="1"/>
  <c r="I57" i="1"/>
  <c r="I58" i="1"/>
  <c r="I59" i="1"/>
  <c r="I60" i="1"/>
  <c r="I61" i="1"/>
  <c r="I62" i="1"/>
  <c r="I56" i="1"/>
  <c r="I69" i="1"/>
  <c r="H94" i="1" l="1"/>
  <c r="H63" i="1" l="1"/>
  <c r="G63" i="1"/>
  <c r="I63" i="1" l="1"/>
  <c r="I65" i="1" s="1"/>
  <c r="I67" i="1" s="1"/>
  <c r="D4" i="10"/>
  <c r="G15" i="10"/>
  <c r="E85" i="1"/>
  <c r="I66" i="1" l="1"/>
  <c r="J94" i="1"/>
  <c r="G52" i="10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91" i="1"/>
  <c r="H91" i="1"/>
  <c r="I91" i="1"/>
  <c r="G91" i="1"/>
  <c r="H103" i="1" l="1"/>
  <c r="H105" i="1" s="1"/>
  <c r="J103" i="1"/>
  <c r="J105" i="1" s="1"/>
  <c r="I103" i="1"/>
  <c r="I105" i="1" s="1"/>
  <c r="G103" i="1"/>
  <c r="G105" i="1" s="1"/>
  <c r="E74" i="1"/>
</calcChain>
</file>

<file path=xl/comments1.xml><?xml version="1.0" encoding="utf-8"?>
<comments xmlns="http://schemas.openxmlformats.org/spreadsheetml/2006/main">
  <authors>
    <author>Fišer Bohumil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<sst xmlns="http://schemas.openxmlformats.org/spreadsheetml/2006/main" count="462" uniqueCount="332">
  <si>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</si>
  <si>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</si>
  <si>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</si>
  <si>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</si>
  <si>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</si>
  <si>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</si>
  <si>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</si>
  <si>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</si>
  <si>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</si>
  <si>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</si>
  <si>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</si>
  <si>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</si>
  <si>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</si>
  <si>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</si>
  <si>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</si>
  <si>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</si>
  <si>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</si>
  <si>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</si>
  <si>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</si>
  <si>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</si>
  <si>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</si>
  <si>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</si>
  <si>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</si>
  <si>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</si>
  <si>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</si>
  <si>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</si>
  <si>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</si>
  <si>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</si>
  <si>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</si>
  <si>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</si>
  <si>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</si>
  <si>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</si>
  <si>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</si>
  <si>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</si>
  <si>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</si>
  <si>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</si>
  <si>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</si>
  <si>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</si>
  <si>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</si>
  <si>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</si>
  <si>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</si>
  <si>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</si>
  <si>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</si>
  <si>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</si>
  <si>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</si>
  <si>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</si>
  <si>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</si>
  <si>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</si>
  <si>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</si>
  <si>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</si>
  <si>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</si>
  <si>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</si>
  <si>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</si>
  <si>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</si>
  <si>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</si>
  <si>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</si>
  <si>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</si>
  <si>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</si>
  <si>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</si>
  <si>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</si>
  <si>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</si>
  <si>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</si>
  <si>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</si>
  <si>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</si>
  <si>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</si>
  <si>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</si>
  <si>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</si>
  <si>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</si>
  <si>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</si>
  <si>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</si>
  <si>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</si>
  <si>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</si>
  <si>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</si>
  <si>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</si>
  <si>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</si>
  <si>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</si>
  <si>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</si>
  <si>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</si>
  <si>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</si>
  <si>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</si>
  <si>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</si>
  <si>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</si>
  <si>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</si>
  <si>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</si>
  <si>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</si>
  <si>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</si>
  <si>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</si>
  <si>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</si>
  <si>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</si>
  <si>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</si>
  <si>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</si>
  <si>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</si>
  <si>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</si>
  <si>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</si>
  <si>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</si>
  <si>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</si>
  <si>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</si>
  <si>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</si>
  <si>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</si>
  <si>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</si>
  <si>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</si>
  <si>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</si>
  <si>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</si>
  <si>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</si>
  <si>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</si>
  <si>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</si>
  <si>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</si>
  <si>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</si>
  <si>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</si>
  <si>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</si>
  <si>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</si>
  <si>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</si>
  <si>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</si>
  <si>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</si>
  <si>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</si>
  <si>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</si>
  <si>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</si>
  <si>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</si>
  <si>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</si>
  <si>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</si>
  <si>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</si>
  <si>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</si>
  <si>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</si>
  <si>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</si>
  <si>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</si>
  <si>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</si>
  <si>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</si>
  <si>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50 % celkových nákladů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</si>
  <si>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</si>
  <si>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</si>
  <si>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</si>
  <si>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</si>
  <si>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</si>
  <si>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</si>
  <si>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</si>
  <si>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</si>
  <si>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</si>
  <si>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</si>
  <si>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</si>
  <si>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</si>
  <si>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</si>
  <si>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</si>
  <si>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</si>
  <si>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</si>
  <si>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</si>
  <si>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</si>
  <si>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</si>
  <si>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</si>
  <si>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</si>
  <si>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</si>
  <si>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</si>
  <si>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</si>
  <si>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</si>
  <si>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</si>
  <si>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</si>
  <si>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</si>
  <si>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</si>
  <si>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</si>
  <si>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</si>
  <si>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</si>
  <si>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</si>
  <si>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</si>
  <si>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</si>
  <si>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</si>
  <si>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</si>
  <si>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</si>
  <si>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</si>
  <si>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</si>
  <si>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</si>
  <si>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</si>
  <si>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</si>
  <si>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</si>
  <si>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</si>
  <si>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</si>
  <si>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</si>
  <si>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</si>
  <si>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</si>
  <si>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</si>
  <si>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</si>
  <si>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</si>
  <si>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</si>
  <si>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</si>
  <si>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</si>
  <si>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</si>
  <si>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</si>
  <si>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</si>
  <si>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</si>
  <si>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</si>
  <si>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</si>
  <si>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</si>
  <si>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</si>
  <si>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</si>
  <si>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</si>
  <si>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</si>
  <si>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</si>
  <si>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</si>
  <si>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</si>
  <si>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</si>
  <si>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</si>
  <si>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</si>
  <si>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</si>
  <si>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</si>
  <si>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</si>
  <si>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</si>
  <si>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</si>
  <si>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</si>
  <si>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</si>
  <si>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</si>
  <si>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</si>
  <si>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</si>
  <si>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</si>
  <si>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</si>
  <si>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</si>
  <si>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</si>
  <si>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</si>
  <si>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</si>
  <si>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</si>
  <si>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</si>
  <si>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</si>
  <si>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</si>
  <si>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</si>
  <si>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</si>
  <si>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</si>
  <si>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</si>
  <si>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</si>
  <si>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</si>
  <si>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</si>
  <si>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</si>
  <si>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</si>
  <si>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</si>
  <si>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</si>
  <si>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</si>
  <si>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</si>
  <si>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</si>
  <si>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</si>
  <si>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</si>
  <si>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</si>
  <si>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</si>
  <si>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</si>
  <si>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 xml:space="preserve">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</si>
  <si>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</si>
  <si>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</si>
  <si>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</si>
  <si>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</si>
  <si>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</si>
  <si>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</si>
  <si>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</si>
  <si>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</si>
  <si>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</si>
  <si>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</si>
  <si>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</si>
  <si>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</si>
  <si>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</si>
  <si>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</si>
  <si>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</si>
  <si>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</si>
  <si>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</si>
  <si>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</si>
  <si>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</si>
  <si>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</si>
  <si>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</si>
  <si>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</si>
  <si>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</si>
  <si>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</si>
  <si>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</si>
  <si>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</si>
  <si>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</si>
  <si>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</si>
  <si>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</si>
  <si>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</si>
  <si>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</si>
  <si>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</si>
  <si>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</si>
  <si>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</si>
  <si>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</si>
  <si>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</si>
  <si>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</si>
  <si>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</si>
  <si>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</si>
  <si>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</si>
  <si>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</si>
  <si>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</si>
  <si>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</si>
  <si>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</si>
  <si>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</si>
  <si>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</si>
  <si>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</si>
  <si>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</si>
  <si>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 xml:space="preserve">  (ano / ještě ne, příp. datum)        </t>
  </si>
  <si>
    <t>Celkem 
v Kč:</t>
  </si>
  <si>
    <t xml:space="preserve">   výtisků</t>
  </si>
  <si>
    <t>Plátci uvádějí částky bez DPH</t>
  </si>
  <si>
    <r>
      <rPr>
        <sz val="10"/>
        <color theme="1"/>
        <rFont val="Calibri"/>
        <family val="2"/>
        <charset val="238"/>
        <scheme val="minor"/>
      </rPr>
      <t>Ediční příprava textů</t>
    </r>
    <r>
      <rPr>
        <sz val="8"/>
        <color theme="1"/>
        <rFont val="Calibri"/>
        <family val="2"/>
        <charset val="238"/>
        <scheme val="minor"/>
      </rPr>
      <t xml:space="preserve"> (jen u antologií, výborů, korespondence ap.)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</si>
  <si>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</si>
  <si>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</si>
  <si>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</si>
  <si>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do r.</t>
  </si>
  <si>
    <t xml:space="preserve">         od r.</t>
  </si>
  <si>
    <t xml:space="preserve">  II. Smluvní výtisk zaslán Ministerstvu kultury     </t>
  </si>
  <si>
    <t xml:space="preserve">  III. Údaje o příjemci dotace</t>
  </si>
  <si>
    <t xml:space="preserve">  IV.A   NÁKLADY NA PROJEKT                                                       </t>
  </si>
  <si>
    <t xml:space="preserve">  IV.B  ODHAD PRODEJE - předpokládaný prodej v 1. roce od vydání publikace v počtu kusů      </t>
  </si>
  <si>
    <t xml:space="preserve">  IV.C   POKRYTÍ NÁKLADŮ</t>
  </si>
  <si>
    <t>Další zdroje krytí v průběhu trvání projektu:</t>
  </si>
  <si>
    <t>Číslo účtu příjemce dotace :</t>
  </si>
  <si>
    <t xml:space="preserve">Poskytnutá dotace    </t>
  </si>
  <si>
    <t>Poskytnutá dotace</t>
  </si>
  <si>
    <t>(odhad)</t>
  </si>
  <si>
    <t>Dotace v %</t>
  </si>
  <si>
    <t>Žaddateli byla schválena mimořádná dotace ve výši do</t>
  </si>
  <si>
    <t>celkových výrobních nákladů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</si>
  <si>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Souhrnné vyúčtování dotace z rozpočtu MK </t>
    </r>
  </si>
  <si>
    <t xml:space="preserve">Kopie formuláře zaslána elektronicky   </t>
  </si>
  <si>
    <t>Odborná lit., spisy, esej, komiks  C.</t>
  </si>
  <si>
    <t>Poezie, debuty, dramata                 A.</t>
  </si>
  <si>
    <t xml:space="preserve">    (datum převodu; doložte fotokopií avíza)</t>
  </si>
  <si>
    <t>Doklady k projektu     ( za celou dobu trvání projektu)</t>
  </si>
  <si>
    <t>Plátci DPH uvádějí částky bez DPH
Uveďte rok čerpání dotace</t>
  </si>
  <si>
    <t>Struktura
dotace</t>
  </si>
  <si>
    <t>xxx</t>
  </si>
  <si>
    <t>Honoráře za překlad, ilustrace, doslov apod.</t>
  </si>
  <si>
    <t>C. Odb. lit., eseje, spisy                20 %</t>
  </si>
  <si>
    <t xml:space="preserve"> B. Uměl.próza, lit.faktu              35 %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</si>
  <si>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</si>
  <si>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</si>
  <si>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</si>
  <si>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</si>
  <si>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</si>
  <si>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
po dobu trvání projektu</t>
    </r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</si>
  <si>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</si>
  <si>
    <t>70 % celkových nákladů</t>
  </si>
  <si>
    <t xml:space="preserve">ISBN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</si>
</sst>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6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17">
    <xf numFmtId="0" fontId="0" fillId="0" borderId="0"/>
    <xf numFmtId="0" fontId="39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7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9" fillId="0" borderId="0" xfId="0" applyNumberFormat="1" applyFont="1" applyProtection="1"/>
    <xf numFmtId="49" fontId="37" fillId="0" borderId="0" xfId="0" applyNumberFormat="1" applyFont="1" applyProtection="1"/>
    <xf numFmtId="49" fontId="28" fillId="0" borderId="0" xfId="0" applyNumberFormat="1" applyFont="1" applyProtection="1"/>
    <xf numFmtId="49" fontId="44" fillId="0" borderId="0" xfId="0" applyNumberFormat="1" applyFont="1" applyProtection="1"/>
    <xf numFmtId="49" fontId="45" fillId="0" borderId="0" xfId="0" applyNumberFormat="1" applyFont="1" applyProtection="1"/>
    <xf numFmtId="49" fontId="29" fillId="0" borderId="0" xfId="0" applyNumberFormat="1" applyFont="1" applyFill="1" applyProtection="1"/>
    <xf numFmtId="3" fontId="28" fillId="3" borderId="4" xfId="0" applyNumberFormat="1" applyFont="1" applyFill="1" applyBorder="1" applyProtection="1"/>
    <xf numFmtId="0" fontId="18" fillId="3" borderId="0" xfId="0" applyFont="1" applyFill="1" applyBorder="1" applyAlignment="1" applyProtection="1"/>
    <xf numFmtId="3" fontId="16" fillId="3" borderId="41" xfId="0" applyNumberFormat="1" applyFont="1" applyFill="1" applyBorder="1" applyAlignment="1" applyProtection="1"/>
    <xf numFmtId="0" fontId="0" fillId="0" borderId="0" xfId="0" applyFont="1" applyProtection="1"/>
    <xf numFmtId="0" fontId="15" fillId="0" borderId="0" xfId="0" applyFont="1" applyProtection="1"/>
    <xf numFmtId="0" fontId="29" fillId="0" borderId="0" xfId="0" applyFont="1" applyProtection="1"/>
    <xf numFmtId="0" fontId="29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49" fontId="12" fillId="0" borderId="6" xfId="0" applyNumberFormat="1" applyFont="1" applyBorder="1" applyAlignment="1" applyProtection="1">
      <protection locked="0"/>
    </xf>
    <xf numFmtId="3" fontId="29" fillId="3" borderId="32" xfId="0" applyNumberFormat="1" applyFont="1" applyFill="1" applyBorder="1" applyProtection="1"/>
    <xf numFmtId="3" fontId="28" fillId="7" borderId="10" xfId="0" applyNumberFormat="1" applyFont="1" applyFill="1" applyBorder="1" applyProtection="1"/>
    <xf numFmtId="49" fontId="29" fillId="7" borderId="10" xfId="0" applyNumberFormat="1" applyFont="1" applyFill="1" applyBorder="1" applyProtection="1"/>
    <xf numFmtId="0" fontId="11" fillId="2" borderId="29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5" xfId="0" applyFont="1" applyFill="1" applyBorder="1" applyProtection="1"/>
    <xf numFmtId="3" fontId="28" fillId="3" borderId="34" xfId="0" applyNumberFormat="1" applyFont="1" applyFill="1" applyBorder="1" applyProtection="1"/>
    <xf numFmtId="0" fontId="0" fillId="2" borderId="0" xfId="0" applyFill="1" applyProtection="1"/>
    <xf numFmtId="0" fontId="12" fillId="2" borderId="3" xfId="0" applyFont="1" applyFill="1" applyBorder="1" applyProtection="1"/>
    <xf numFmtId="0" fontId="12" fillId="2" borderId="0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9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12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12" fillId="2" borderId="0" xfId="0" applyNumberFormat="1" applyFont="1" applyFill="1" applyBorder="1" applyAlignment="1" applyProtection="1"/>
    <xf numFmtId="0" fontId="29" fillId="2" borderId="0" xfId="0" applyFont="1" applyFill="1" applyBorder="1" applyProtection="1"/>
    <xf numFmtId="0" fontId="31" fillId="2" borderId="0" xfId="0" applyFont="1" applyFill="1" applyProtection="1"/>
    <xf numFmtId="0" fontId="0" fillId="2" borderId="28" xfId="0" applyFill="1" applyBorder="1" applyAlignment="1" applyProtection="1"/>
    <xf numFmtId="0" fontId="12" fillId="2" borderId="29" xfId="0" applyFont="1" applyFill="1" applyBorder="1" applyProtection="1"/>
    <xf numFmtId="49" fontId="37" fillId="5" borderId="0" xfId="0" applyNumberFormat="1" applyFont="1" applyFill="1" applyBorder="1" applyProtection="1"/>
    <xf numFmtId="49" fontId="46" fillId="5" borderId="0" xfId="0" applyNumberFormat="1" applyFont="1" applyFill="1" applyBorder="1" applyProtection="1"/>
    <xf numFmtId="3" fontId="46" fillId="5" borderId="0" xfId="0" applyNumberFormat="1" applyFont="1" applyFill="1" applyBorder="1" applyProtection="1"/>
    <xf numFmtId="3" fontId="47" fillId="5" borderId="0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9" fillId="3" borderId="14" xfId="0" applyNumberFormat="1" applyFont="1" applyFill="1" applyBorder="1" applyProtection="1"/>
    <xf numFmtId="49" fontId="29" fillId="3" borderId="12" xfId="0" applyNumberFormat="1" applyFont="1" applyFill="1" applyBorder="1" applyProtection="1"/>
    <xf numFmtId="49" fontId="29" fillId="3" borderId="7" xfId="0" applyNumberFormat="1" applyFont="1" applyFill="1" applyBorder="1" applyProtection="1"/>
    <xf numFmtId="49" fontId="29" fillId="3" borderId="8" xfId="0" applyNumberFormat="1" applyFont="1" applyFill="1" applyBorder="1" applyProtection="1"/>
    <xf numFmtId="49" fontId="29" fillId="3" borderId="9" xfId="0" applyNumberFormat="1" applyFont="1" applyFill="1" applyBorder="1" applyProtection="1"/>
    <xf numFmtId="49" fontId="29" fillId="3" borderId="10" xfId="0" applyNumberFormat="1" applyFont="1" applyFill="1" applyBorder="1" applyProtection="1"/>
    <xf numFmtId="3" fontId="28" fillId="3" borderId="5" xfId="0" applyNumberFormat="1" applyFont="1" applyFill="1" applyBorder="1" applyProtection="1"/>
    <xf numFmtId="3" fontId="29" fillId="3" borderId="36" xfId="0" applyNumberFormat="1" applyFont="1" applyFill="1" applyBorder="1" applyProtection="1"/>
    <xf numFmtId="0" fontId="29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0" fontId="30" fillId="2" borderId="0" xfId="0" applyFont="1" applyFill="1" applyAlignment="1" applyProtection="1">
      <alignment horizontal="left"/>
    </xf>
    <xf numFmtId="3" fontId="29" fillId="0" borderId="14" xfId="0" applyNumberFormat="1" applyFont="1" applyFill="1" applyBorder="1" applyProtection="1">
      <protection locked="0"/>
    </xf>
    <xf numFmtId="3" fontId="29" fillId="0" borderId="8" xfId="0" applyNumberFormat="1" applyFont="1" applyFill="1" applyBorder="1" applyProtection="1">
      <protection locked="0"/>
    </xf>
    <xf numFmtId="49" fontId="29" fillId="0" borderId="32" xfId="0" applyNumberFormat="1" applyFont="1" applyFill="1" applyBorder="1" applyProtection="1">
      <protection locked="0"/>
    </xf>
    <xf numFmtId="49" fontId="29" fillId="0" borderId="6" xfId="0" applyNumberFormat="1" applyFont="1" applyFill="1" applyBorder="1" applyProtection="1">
      <protection locked="0"/>
    </xf>
    <xf numFmtId="49" fontId="29" fillId="0" borderId="11" xfId="0" applyNumberFormat="1" applyFont="1" applyFill="1" applyBorder="1" applyProtection="1">
      <protection locked="0"/>
    </xf>
    <xf numFmtId="3" fontId="29" fillId="0" borderId="6" xfId="0" applyNumberFormat="1" applyFont="1" applyFill="1" applyBorder="1" applyProtection="1">
      <protection locked="0"/>
    </xf>
    <xf numFmtId="3" fontId="28" fillId="3" borderId="29" xfId="0" applyNumberFormat="1" applyFont="1" applyFill="1" applyBorder="1" applyProtection="1"/>
    <xf numFmtId="3" fontId="28" fillId="3" borderId="16" xfId="0" applyNumberFormat="1" applyFont="1" applyFill="1" applyBorder="1" applyProtection="1"/>
    <xf numFmtId="3" fontId="28" fillId="0" borderId="6" xfId="0" applyNumberFormat="1" applyFont="1" applyFill="1" applyBorder="1" applyProtection="1">
      <protection locked="0"/>
    </xf>
    <xf numFmtId="3" fontId="29" fillId="0" borderId="11" xfId="0" applyNumberFormat="1" applyFont="1" applyFill="1" applyBorder="1" applyProtection="1">
      <protection locked="0"/>
    </xf>
    <xf numFmtId="49" fontId="54" fillId="5" borderId="0" xfId="0" applyNumberFormat="1" applyFont="1" applyFill="1" applyBorder="1" applyProtection="1"/>
    <xf numFmtId="3" fontId="29" fillId="3" borderId="10" xfId="0" applyNumberFormat="1" applyFont="1" applyFill="1" applyBorder="1" applyProtection="1"/>
    <xf numFmtId="3" fontId="53" fillId="0" borderId="39" xfId="0" applyNumberFormat="1" applyFont="1" applyFill="1" applyBorder="1" applyProtection="1"/>
    <xf numFmtId="3" fontId="53" fillId="0" borderId="35" xfId="0" applyNumberFormat="1" applyFont="1" applyFill="1" applyBorder="1" applyProtection="1"/>
    <xf numFmtId="3" fontId="53" fillId="0" borderId="11" xfId="0" applyNumberFormat="1" applyFont="1" applyFill="1" applyBorder="1" applyProtection="1"/>
    <xf numFmtId="3" fontId="53" fillId="0" borderId="7" xfId="0" applyNumberFormat="1" applyFont="1" applyFill="1" applyBorder="1" applyProtection="1"/>
    <xf numFmtId="49" fontId="45" fillId="6" borderId="6" xfId="0" applyNumberFormat="1" applyFont="1" applyFill="1" applyBorder="1" applyAlignment="1" applyProtection="1">
      <alignment wrapText="1"/>
    </xf>
    <xf numFmtId="49" fontId="49" fillId="6" borderId="6" xfId="0" applyNumberFormat="1" applyFont="1" applyFill="1" applyBorder="1" applyAlignment="1" applyProtection="1">
      <alignment wrapText="1"/>
    </xf>
    <xf numFmtId="49" fontId="49" fillId="6" borderId="11" xfId="0" applyNumberFormat="1" applyFont="1" applyFill="1" applyBorder="1" applyAlignment="1" applyProtection="1">
      <alignment wrapText="1"/>
    </xf>
    <xf numFmtId="49" fontId="52" fillId="6" borderId="11" xfId="0" applyNumberFormat="1" applyFont="1" applyFill="1" applyBorder="1" applyProtection="1"/>
    <xf numFmtId="49" fontId="53" fillId="6" borderId="11" xfId="0" applyNumberFormat="1" applyFont="1" applyFill="1" applyBorder="1" applyProtection="1"/>
    <xf numFmtId="49" fontId="53" fillId="6" borderId="6" xfId="0" applyNumberFormat="1" applyFont="1" applyFill="1" applyBorder="1" applyProtection="1"/>
    <xf numFmtId="49" fontId="51" fillId="6" borderId="14" xfId="0" applyNumberFormat="1" applyFont="1" applyFill="1" applyBorder="1" applyProtection="1"/>
    <xf numFmtId="49" fontId="44" fillId="6" borderId="0" xfId="0" applyNumberFormat="1" applyFont="1" applyFill="1" applyProtection="1"/>
    <xf numFmtId="49" fontId="53" fillId="6" borderId="14" xfId="0" applyNumberFormat="1" applyFont="1" applyFill="1" applyBorder="1" applyProtection="1"/>
    <xf numFmtId="3" fontId="53" fillId="6" borderId="14" xfId="0" applyNumberFormat="1" applyFont="1" applyFill="1" applyBorder="1" applyProtection="1"/>
    <xf numFmtId="3" fontId="53" fillId="6" borderId="13" xfId="0" applyNumberFormat="1" applyFont="1" applyFill="1" applyBorder="1" applyProtection="1"/>
    <xf numFmtId="49" fontId="52" fillId="6" borderId="37" xfId="0" applyNumberFormat="1" applyFont="1" applyFill="1" applyBorder="1" applyProtection="1"/>
    <xf numFmtId="49" fontId="52" fillId="6" borderId="38" xfId="0" applyNumberFormat="1" applyFont="1" applyFill="1" applyBorder="1" applyProtection="1"/>
    <xf numFmtId="49" fontId="53" fillId="6" borderId="38" xfId="0" applyNumberFormat="1" applyFont="1" applyFill="1" applyBorder="1" applyProtection="1"/>
    <xf numFmtId="3" fontId="51" fillId="6" borderId="33" xfId="0" applyNumberFormat="1" applyFont="1" applyFill="1" applyBorder="1" applyProtection="1"/>
    <xf numFmtId="49" fontId="29" fillId="3" borderId="0" xfId="0" applyNumberFormat="1" applyFont="1" applyFill="1" applyProtection="1"/>
    <xf numFmtId="49" fontId="37" fillId="3" borderId="0" xfId="0" applyNumberFormat="1" applyFont="1" applyFill="1" applyProtection="1"/>
    <xf numFmtId="49" fontId="28" fillId="3" borderId="0" xfId="0" applyNumberFormat="1" applyFont="1" applyFill="1" applyProtection="1"/>
    <xf numFmtId="49" fontId="44" fillId="3" borderId="0" xfId="0" applyNumberFormat="1" applyFont="1" applyFill="1" applyProtection="1"/>
    <xf numFmtId="49" fontId="29" fillId="3" borderId="28" xfId="0" applyNumberFormat="1" applyFont="1" applyFill="1" applyBorder="1" applyProtection="1"/>
    <xf numFmtId="49" fontId="44" fillId="3" borderId="28" xfId="0" applyNumberFormat="1" applyFont="1" applyFill="1" applyBorder="1" applyProtection="1"/>
    <xf numFmtId="49" fontId="44" fillId="3" borderId="0" xfId="0" applyNumberFormat="1" applyFont="1" applyFill="1" applyBorder="1" applyProtection="1"/>
    <xf numFmtId="49" fontId="29" fillId="3" borderId="0" xfId="0" applyNumberFormat="1" applyFont="1" applyFill="1" applyBorder="1" applyProtection="1"/>
    <xf numFmtId="49" fontId="31" fillId="2" borderId="8" xfId="0" applyNumberFormat="1" applyFont="1" applyFill="1" applyBorder="1" applyProtection="1"/>
    <xf numFmtId="49" fontId="31" fillId="2" borderId="26" xfId="0" applyNumberFormat="1" applyFont="1" applyFill="1" applyBorder="1" applyProtection="1"/>
    <xf numFmtId="49" fontId="29" fillId="2" borderId="0" xfId="0" applyNumberFormat="1" applyFont="1" applyFill="1" applyProtection="1"/>
    <xf numFmtId="14" fontId="29" fillId="0" borderId="32" xfId="0" applyNumberFormat="1" applyFont="1" applyFill="1" applyBorder="1" applyProtection="1">
      <protection locked="0"/>
    </xf>
    <xf numFmtId="14" fontId="29" fillId="0" borderId="6" xfId="0" applyNumberFormat="1" applyFont="1" applyFill="1" applyBorder="1" applyProtection="1">
      <protection locked="0"/>
    </xf>
    <xf numFmtId="14" fontId="29" fillId="0" borderId="11" xfId="0" applyNumberFormat="1" applyFont="1" applyFill="1" applyBorder="1" applyProtection="1">
      <protection locked="0"/>
    </xf>
    <xf numFmtId="49" fontId="41" fillId="2" borderId="8" xfId="0" applyNumberFormat="1" applyFont="1" applyFill="1" applyBorder="1" applyProtection="1"/>
    <xf numFmtId="49" fontId="29" fillId="3" borderId="14" xfId="0" applyNumberFormat="1" applyFont="1" applyFill="1" applyBorder="1" applyAlignment="1" applyProtection="1"/>
    <xf numFmtId="3" fontId="29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8" fillId="3" borderId="6" xfId="0" applyNumberFormat="1" applyFont="1" applyFill="1" applyBorder="1" applyProtection="1"/>
    <xf numFmtId="3" fontId="29" fillId="2" borderId="6" xfId="0" applyNumberFormat="1" applyFont="1" applyFill="1" applyBorder="1" applyProtection="1">
      <protection locked="0"/>
    </xf>
    <xf numFmtId="3" fontId="29" fillId="2" borderId="11" xfId="0" applyNumberFormat="1" applyFont="1" applyFill="1" applyBorder="1" applyProtection="1">
      <protection locked="0"/>
    </xf>
    <xf numFmtId="3" fontId="29" fillId="2" borderId="9" xfId="0" applyNumberFormat="1" applyFont="1" applyFill="1" applyBorder="1" applyProtection="1">
      <protection locked="0"/>
    </xf>
    <xf numFmtId="3" fontId="29" fillId="2" borderId="32" xfId="0" applyNumberFormat="1" applyFont="1" applyFill="1" applyBorder="1" applyProtection="1">
      <protection locked="0"/>
    </xf>
    <xf numFmtId="49" fontId="29" fillId="0" borderId="9" xfId="0" applyNumberFormat="1" applyFont="1" applyFill="1" applyBorder="1" applyProtection="1">
      <protection locked="0"/>
    </xf>
    <xf numFmtId="3" fontId="29" fillId="4" borderId="32" xfId="0" applyNumberFormat="1" applyFont="1" applyFill="1" applyBorder="1" applyProtection="1">
      <protection locked="0"/>
    </xf>
    <xf numFmtId="3" fontId="29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9" fillId="7" borderId="7" xfId="0" applyNumberFormat="1" applyFont="1" applyFill="1" applyBorder="1" applyProtection="1"/>
    <xf numFmtId="49" fontId="29" fillId="7" borderId="8" xfId="0" applyNumberFormat="1" applyFont="1" applyFill="1" applyBorder="1" applyProtection="1"/>
    <xf numFmtId="3" fontId="29" fillId="7" borderId="8" xfId="0" applyNumberFormat="1" applyFont="1" applyFill="1" applyBorder="1" applyProtection="1"/>
    <xf numFmtId="3" fontId="28" fillId="7" borderId="13" xfId="0" applyNumberFormat="1" applyFont="1" applyFill="1" applyBorder="1" applyProtection="1"/>
    <xf numFmtId="49" fontId="29" fillId="7" borderId="28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10" xfId="0" applyNumberFormat="1" applyFont="1" applyFill="1" applyBorder="1" applyProtection="1"/>
    <xf numFmtId="3" fontId="29" fillId="7" borderId="13" xfId="0" applyNumberFormat="1" applyFont="1" applyFill="1" applyBorder="1" applyProtection="1"/>
    <xf numFmtId="3" fontId="29" fillId="7" borderId="14" xfId="0" applyNumberFormat="1" applyFont="1" applyFill="1" applyBorder="1" applyProtection="1"/>
    <xf numFmtId="49" fontId="29" fillId="7" borderId="12" xfId="0" applyNumberFormat="1" applyFont="1" applyFill="1" applyBorder="1" applyProtection="1"/>
    <xf numFmtId="49" fontId="29" fillId="7" borderId="14" xfId="0" applyNumberFormat="1" applyFont="1" applyFill="1" applyBorder="1" applyProtection="1"/>
    <xf numFmtId="49" fontId="29" fillId="7" borderId="0" xfId="0" applyNumberFormat="1" applyFont="1" applyFill="1" applyProtection="1"/>
    <xf numFmtId="49" fontId="29" fillId="0" borderId="35" xfId="0" applyNumberFormat="1" applyFont="1" applyFill="1" applyBorder="1" applyProtection="1">
      <protection locked="0"/>
    </xf>
    <xf numFmtId="0" fontId="35" fillId="2" borderId="3" xfId="0" applyFont="1" applyFill="1" applyBorder="1" applyAlignment="1" applyProtection="1">
      <alignment horizontal="left"/>
    </xf>
    <xf numFmtId="3" fontId="51" fillId="6" borderId="31" xfId="0" applyNumberFormat="1" applyFont="1" applyFill="1" applyBorder="1" applyProtection="1"/>
    <xf numFmtId="14" fontId="29" fillId="0" borderId="35" xfId="0" applyNumberFormat="1" applyFont="1" applyFill="1" applyBorder="1" applyProtection="1">
      <protection locked="0"/>
    </xf>
    <xf numFmtId="3" fontId="29" fillId="2" borderId="28" xfId="0" applyNumberFormat="1" applyFont="1" applyFill="1" applyBorder="1" applyProtection="1">
      <protection locked="0"/>
    </xf>
    <xf numFmtId="0" fontId="29" fillId="2" borderId="0" xfId="0" applyFont="1" applyFill="1" applyAlignment="1" applyProtection="1">
      <alignment horizontal="left"/>
    </xf>
    <xf numFmtId="0" fontId="38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8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/>
    </xf>
    <xf numFmtId="49" fontId="41" fillId="2" borderId="11" xfId="0" applyNumberFormat="1" applyFont="1" applyFill="1" applyBorder="1" applyAlignment="1" applyProtection="1">
      <alignment horizontal="center" vertical="center" wrapText="1"/>
    </xf>
    <xf numFmtId="49" fontId="40" fillId="2" borderId="11" xfId="0" applyNumberFormat="1" applyFont="1" applyFill="1" applyBorder="1" applyAlignment="1" applyProtection="1">
      <alignment horizontal="center" vertical="center" wrapText="1"/>
    </xf>
    <xf numFmtId="49" fontId="49" fillId="6" borderId="6" xfId="0" applyNumberFormat="1" applyFont="1" applyFill="1" applyBorder="1" applyAlignment="1" applyProtection="1">
      <alignment vertical="center" wrapText="1"/>
    </xf>
    <xf numFmtId="49" fontId="49" fillId="6" borderId="6" xfId="0" applyNumberFormat="1" applyFont="1" applyFill="1" applyBorder="1" applyAlignment="1" applyProtection="1">
      <alignment vertical="center"/>
    </xf>
    <xf numFmtId="49" fontId="49" fillId="6" borderId="11" xfId="0" applyNumberFormat="1" applyFont="1" applyFill="1" applyBorder="1" applyAlignment="1" applyProtection="1">
      <alignment horizontal="center" vertical="center" wrapText="1"/>
    </xf>
    <xf numFmtId="49" fontId="48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1" fillId="2" borderId="0" xfId="0" applyFont="1" applyFill="1" applyBorder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3" fontId="12" fillId="0" borderId="6" xfId="982" applyNumberFormat="1" applyFont="1" applyBorder="1" applyAlignment="1" applyProtection="1">
      <protection locked="0"/>
    </xf>
    <xf numFmtId="3" fontId="12" fillId="0" borderId="6" xfId="982" applyNumberFormat="1" applyFont="1" applyFill="1" applyBorder="1" applyProtection="1">
      <protection locked="0"/>
    </xf>
    <xf numFmtId="3" fontId="12" fillId="0" borderId="32" xfId="982" applyNumberFormat="1" applyFont="1" applyBorder="1" applyAlignment="1" applyProtection="1">
      <protection locked="0"/>
    </xf>
    <xf numFmtId="3" fontId="12" fillId="0" borderId="32" xfId="982" applyNumberFormat="1" applyFont="1" applyFill="1" applyBorder="1" applyProtection="1">
      <protection locked="0"/>
    </xf>
    <xf numFmtId="0" fontId="2" fillId="3" borderId="0" xfId="982" applyFill="1" applyBorder="1" applyAlignment="1" applyProtection="1"/>
    <xf numFmtId="0" fontId="2" fillId="3" borderId="0" xfId="982" applyFill="1" applyProtection="1"/>
    <xf numFmtId="0" fontId="2" fillId="0" borderId="0" xfId="982" applyProtection="1"/>
    <xf numFmtId="0" fontId="15" fillId="0" borderId="0" xfId="982" applyFont="1" applyProtection="1"/>
    <xf numFmtId="0" fontId="16" fillId="0" borderId="43" xfId="982" applyFont="1" applyFill="1" applyBorder="1" applyAlignment="1" applyProtection="1">
      <alignment horizontal="center"/>
      <protection locked="0"/>
    </xf>
    <xf numFmtId="0" fontId="10" fillId="0" borderId="43" xfId="982" applyFont="1" applyFill="1" applyBorder="1" applyAlignment="1" applyProtection="1">
      <alignment horizontal="center"/>
      <protection locked="0"/>
    </xf>
    <xf numFmtId="0" fontId="16" fillId="3" borderId="3" xfId="982" applyFont="1" applyFill="1" applyBorder="1" applyAlignment="1" applyProtection="1">
      <alignment wrapText="1"/>
    </xf>
    <xf numFmtId="0" fontId="16" fillId="3" borderId="0" xfId="982" applyFont="1" applyFill="1" applyBorder="1" applyAlignment="1" applyProtection="1">
      <alignment wrapText="1"/>
    </xf>
    <xf numFmtId="9" fontId="12" fillId="0" borderId="6" xfId="0" applyNumberFormat="1" applyFont="1" applyBorder="1" applyAlignment="1" applyProtection="1">
      <protection locked="0"/>
    </xf>
    <xf numFmtId="0" fontId="12" fillId="2" borderId="4" xfId="0" applyFont="1" applyFill="1" applyBorder="1" applyProtection="1"/>
    <xf numFmtId="3" fontId="12" fillId="3" borderId="42" xfId="0" applyNumberFormat="1" applyFont="1" applyFill="1" applyBorder="1" applyAlignment="1" applyProtection="1"/>
    <xf numFmtId="0" fontId="16" fillId="2" borderId="18" xfId="0" applyFont="1" applyFill="1" applyBorder="1" applyAlignment="1" applyProtection="1"/>
    <xf numFmtId="0" fontId="12" fillId="2" borderId="19" xfId="0" applyFont="1" applyFill="1" applyBorder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3" borderId="0" xfId="982" applyFont="1" applyFill="1" applyBorder="1" applyAlignment="1" applyProtection="1">
      <alignment vertical="center"/>
    </xf>
    <xf numFmtId="164" fontId="12" fillId="2" borderId="0" xfId="0" applyNumberFormat="1" applyFont="1" applyFill="1" applyBorder="1" applyProtection="1"/>
    <xf numFmtId="165" fontId="15" fillId="0" borderId="6" xfId="0" applyNumberFormat="1" applyFont="1" applyBorder="1" applyAlignment="1" applyProtection="1">
      <protection locked="0"/>
    </xf>
    <xf numFmtId="0" fontId="16" fillId="2" borderId="10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/>
    <xf numFmtId="0" fontId="0" fillId="0" borderId="0" xfId="0" applyFill="1" applyProtection="1"/>
    <xf numFmtId="0" fontId="0" fillId="0" borderId="0" xfId="0" applyBorder="1" applyProtection="1"/>
    <xf numFmtId="0" fontId="0" fillId="3" borderId="0" xfId="0" applyFill="1" applyBorder="1" applyProtection="1"/>
    <xf numFmtId="3" fontId="12" fillId="0" borderId="32" xfId="0" applyNumberFormat="1" applyFont="1" applyBorder="1" applyAlignment="1" applyProtection="1">
      <protection locked="0"/>
    </xf>
    <xf numFmtId="0" fontId="15" fillId="3" borderId="0" xfId="0" applyFont="1" applyFill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16" fillId="8" borderId="0" xfId="0" applyFont="1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4" fillId="3" borderId="1" xfId="0" applyFont="1" applyFill="1" applyBorder="1" applyAlignment="1" applyProtection="1">
      <alignment horizontal="left" vertical="center"/>
    </xf>
    <xf numFmtId="0" fontId="0" fillId="2" borderId="29" xfId="0" applyFill="1" applyBorder="1" applyAlignment="1" applyProtection="1"/>
    <xf numFmtId="0" fontId="14" fillId="2" borderId="28" xfId="0" applyFont="1" applyFill="1" applyBorder="1" applyAlignment="1" applyProtection="1"/>
    <xf numFmtId="0" fontId="12" fillId="9" borderId="4" xfId="0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/>
    <xf numFmtId="49" fontId="15" fillId="2" borderId="27" xfId="0" applyNumberFormat="1" applyFont="1" applyFill="1" applyBorder="1" applyAlignment="1" applyProtection="1"/>
    <xf numFmtId="1" fontId="12" fillId="3" borderId="6" xfId="0" applyNumberFormat="1" applyFont="1" applyFill="1" applyBorder="1" applyProtection="1"/>
    <xf numFmtId="0" fontId="25" fillId="2" borderId="28" xfId="0" applyFont="1" applyFill="1" applyBorder="1" applyAlignment="1" applyProtection="1"/>
    <xf numFmtId="1" fontId="12" fillId="3" borderId="6" xfId="0" applyNumberFormat="1" applyFont="1" applyFill="1" applyBorder="1" applyAlignment="1" applyProtection="1"/>
    <xf numFmtId="1" fontId="12" fillId="2" borderId="0" xfId="0" applyNumberFormat="1" applyFont="1" applyFill="1" applyBorder="1" applyAlignment="1" applyProtection="1"/>
    <xf numFmtId="0" fontId="25" fillId="2" borderId="0" xfId="0" applyFont="1" applyFill="1" applyBorder="1" applyAlignment="1" applyProtection="1"/>
    <xf numFmtId="49" fontId="15" fillId="2" borderId="10" xfId="0" applyNumberFormat="1" applyFont="1" applyFill="1" applyBorder="1" applyAlignment="1" applyProtection="1"/>
    <xf numFmtId="0" fontId="0" fillId="2" borderId="8" xfId="0" applyFill="1" applyBorder="1" applyProtection="1"/>
    <xf numFmtId="3" fontId="16" fillId="3" borderId="6" xfId="0" applyNumberFormat="1" applyFont="1" applyFill="1" applyBorder="1" applyProtection="1"/>
    <xf numFmtId="3" fontId="16" fillId="3" borderId="11" xfId="0" applyNumberFormat="1" applyFont="1" applyFill="1" applyBorder="1" applyProtection="1"/>
    <xf numFmtId="0" fontId="0" fillId="0" borderId="0" xfId="0" applyProtection="1"/>
    <xf numFmtId="0" fontId="0" fillId="2" borderId="4" xfId="0" applyFill="1" applyBorder="1" applyAlignment="1" applyProtection="1"/>
    <xf numFmtId="0" fontId="33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3" fillId="2" borderId="0" xfId="0" applyFont="1" applyFill="1" applyBorder="1" applyProtection="1"/>
    <xf numFmtId="0" fontId="33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7" fillId="2" borderId="4" xfId="0" applyFont="1" applyFill="1" applyBorder="1" applyProtection="1"/>
    <xf numFmtId="0" fontId="27" fillId="2" borderId="3" xfId="0" applyFont="1" applyFill="1" applyBorder="1" applyProtection="1"/>
    <xf numFmtId="3" fontId="12" fillId="3" borderId="15" xfId="0" applyNumberFormat="1" applyFont="1" applyFill="1" applyBorder="1" applyAlignment="1" applyProtection="1"/>
    <xf numFmtId="3" fontId="12" fillId="2" borderId="0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/>
    <xf numFmtId="3" fontId="16" fillId="2" borderId="8" xfId="0" applyNumberFormat="1" applyFont="1" applyFill="1" applyBorder="1" applyAlignment="1" applyProtection="1"/>
    <xf numFmtId="3" fontId="16" fillId="2" borderId="8" xfId="0" applyNumberFormat="1" applyFont="1" applyFill="1" applyBorder="1" applyProtection="1"/>
    <xf numFmtId="3" fontId="16" fillId="2" borderId="20" xfId="0" applyNumberFormat="1" applyFont="1" applyFill="1" applyBorder="1" applyProtection="1"/>
    <xf numFmtId="0" fontId="16" fillId="3" borderId="2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center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6" fillId="3" borderId="6" xfId="0" applyNumberFormat="1" applyFont="1" applyFill="1" applyBorder="1" applyAlignment="1" applyProtection="1"/>
    <xf numFmtId="3" fontId="16" fillId="3" borderId="11" xfId="0" applyNumberFormat="1" applyFont="1" applyFill="1" applyBorder="1" applyAlignment="1" applyProtection="1"/>
    <xf numFmtId="3" fontId="16" fillId="3" borderId="25" xfId="0" applyNumberFormat="1" applyFont="1" applyFill="1" applyBorder="1" applyProtection="1"/>
    <xf numFmtId="3" fontId="16" fillId="3" borderId="20" xfId="0" applyNumberFormat="1" applyFont="1" applyFill="1" applyBorder="1" applyProtection="1"/>
    <xf numFmtId="3" fontId="16" fillId="3" borderId="13" xfId="0" applyNumberFormat="1" applyFont="1" applyFill="1" applyBorder="1" applyAlignment="1" applyProtection="1"/>
    <xf numFmtId="3" fontId="12" fillId="3" borderId="6" xfId="0" applyNumberFormat="1" applyFont="1" applyFill="1" applyBorder="1" applyAlignment="1" applyProtection="1"/>
    <xf numFmtId="0" fontId="18" fillId="2" borderId="3" xfId="0" applyFont="1" applyFill="1" applyBorder="1" applyAlignment="1" applyProtection="1">
      <alignment wrapText="1"/>
    </xf>
    <xf numFmtId="0" fontId="0" fillId="9" borderId="0" xfId="0" applyFill="1" applyBorder="1" applyAlignment="1" applyProtection="1"/>
    <xf numFmtId="0" fontId="15" fillId="9" borderId="0" xfId="0" applyFont="1" applyFill="1" applyBorder="1" applyAlignment="1" applyProtection="1">
      <alignment vertical="center"/>
    </xf>
    <xf numFmtId="0" fontId="14" fillId="9" borderId="0" xfId="0" applyFont="1" applyFill="1" applyBorder="1" applyAlignment="1" applyProtection="1">
      <alignment vertical="center"/>
    </xf>
    <xf numFmtId="0" fontId="14" fillId="9" borderId="3" xfId="0" applyFont="1" applyFill="1" applyBorder="1" applyAlignment="1" applyProtection="1">
      <alignment vertical="center"/>
    </xf>
    <xf numFmtId="0" fontId="27" fillId="2" borderId="10" xfId="0" applyFont="1" applyFill="1" applyBorder="1" applyAlignment="1" applyProtection="1">
      <alignment horizontal="center"/>
    </xf>
    <xf numFmtId="166" fontId="0" fillId="10" borderId="15" xfId="0" applyNumberForma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/>
    <xf numFmtId="0" fontId="29" fillId="0" borderId="0" xfId="0" applyFont="1" applyBorder="1" applyProtection="1"/>
    <xf numFmtId="0" fontId="28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8" fillId="2" borderId="0" xfId="0" applyFont="1" applyFill="1" applyBorder="1" applyAlignment="1" applyProtection="1">
      <alignment horizontal="centerContinuous"/>
    </xf>
    <xf numFmtId="49" fontId="36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0" fontId="32" fillId="9" borderId="17" xfId="0" applyFont="1" applyFill="1" applyBorder="1" applyAlignment="1" applyProtection="1"/>
    <xf numFmtId="0" fontId="0" fillId="9" borderId="14" xfId="0" applyFont="1" applyFill="1" applyBorder="1" applyAlignment="1" applyProtection="1"/>
    <xf numFmtId="0" fontId="33" fillId="9" borderId="12" xfId="0" applyFont="1" applyFill="1" applyBorder="1" applyAlignment="1" applyProtection="1">
      <alignment horizontal="left" vertical="center"/>
    </xf>
    <xf numFmtId="0" fontId="33" fillId="9" borderId="13" xfId="0" applyFont="1" applyFill="1" applyBorder="1" applyAlignment="1" applyProtection="1">
      <alignment horizontal="left" vertical="center"/>
    </xf>
    <xf numFmtId="167" fontId="12" fillId="3" borderId="11" xfId="0" applyNumberFormat="1" applyFont="1" applyFill="1" applyBorder="1" applyProtection="1"/>
    <xf numFmtId="49" fontId="62" fillId="3" borderId="0" xfId="0" applyNumberFormat="1" applyFont="1" applyFill="1" applyBorder="1" applyAlignment="1" applyProtection="1">
      <alignment vertical="center"/>
    </xf>
    <xf numFmtId="0" fontId="63" fillId="3" borderId="0" xfId="0" applyFont="1" applyFill="1" applyAlignment="1" applyProtection="1">
      <alignment vertical="center"/>
    </xf>
    <xf numFmtId="0" fontId="15" fillId="2" borderId="29" xfId="0" applyFont="1" applyFill="1" applyBorder="1" applyAlignment="1" applyProtection="1"/>
    <xf numFmtId="0" fontId="0" fillId="2" borderId="2" xfId="0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9" fontId="12" fillId="2" borderId="10" xfId="0" applyNumberFormat="1" applyFont="1" applyFill="1" applyBorder="1" applyAlignment="1" applyProtection="1"/>
    <xf numFmtId="165" fontId="15" fillId="2" borderId="10" xfId="0" applyNumberFormat="1" applyFont="1" applyFill="1" applyBorder="1" applyAlignment="1" applyProtection="1"/>
    <xf numFmtId="3" fontId="12" fillId="10" borderId="6" xfId="0" applyNumberFormat="1" applyFont="1" applyFill="1" applyBorder="1" applyAlignment="1" applyProtection="1"/>
    <xf numFmtId="4" fontId="32" fillId="9" borderId="12" xfId="0" applyNumberFormat="1" applyFont="1" applyFill="1" applyBorder="1" applyAlignment="1" applyProtection="1">
      <alignment horizontal="left" vertical="center"/>
    </xf>
    <xf numFmtId="4" fontId="0" fillId="9" borderId="13" xfId="0" applyNumberFormat="1" applyFont="1" applyFill="1" applyBorder="1" applyAlignment="1" applyProtection="1">
      <alignment horizontal="left" vertical="center"/>
    </xf>
    <xf numFmtId="14" fontId="12" fillId="0" borderId="44" xfId="0" applyNumberFormat="1" applyFont="1" applyFill="1" applyBorder="1" applyAlignment="1" applyProtection="1">
      <alignment horizontal="center"/>
      <protection locked="0"/>
    </xf>
    <xf numFmtId="9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3" fillId="0" borderId="6" xfId="0" applyFont="1" applyFill="1" applyBorder="1" applyAlignment="1" applyProtection="1">
      <protection locked="0"/>
    </xf>
    <xf numFmtId="0" fontId="16" fillId="2" borderId="33" xfId="982" applyFont="1" applyFill="1" applyBorder="1" applyAlignment="1" applyProtection="1">
      <alignment horizontal="center" vertical="center" wrapText="1"/>
    </xf>
    <xf numFmtId="0" fontId="59" fillId="3" borderId="0" xfId="982" applyFont="1" applyFill="1" applyBorder="1" applyAlignment="1" applyProtection="1">
      <alignment horizontal="left"/>
    </xf>
    <xf numFmtId="0" fontId="16" fillId="2" borderId="27" xfId="982" applyFont="1" applyFill="1" applyBorder="1" applyAlignment="1" applyProtection="1">
      <alignment horizontal="center"/>
    </xf>
    <xf numFmtId="0" fontId="10" fillId="2" borderId="32" xfId="982" applyFont="1" applyFill="1" applyBorder="1" applyAlignment="1" applyProtection="1">
      <alignment horizontal="center"/>
    </xf>
    <xf numFmtId="0" fontId="16" fillId="2" borderId="42" xfId="982" applyFont="1" applyFill="1" applyBorder="1" applyAlignment="1" applyProtection="1">
      <alignment horizontal="center" wrapText="1"/>
    </xf>
    <xf numFmtId="0" fontId="2" fillId="3" borderId="4" xfId="982" applyFill="1" applyBorder="1" applyProtection="1"/>
    <xf numFmtId="0" fontId="12" fillId="3" borderId="4" xfId="0" applyFont="1" applyFill="1" applyBorder="1" applyAlignment="1" applyProtection="1"/>
    <xf numFmtId="0" fontId="64" fillId="3" borderId="33" xfId="982" applyFont="1" applyFill="1" applyBorder="1" applyAlignment="1" applyProtection="1">
      <alignment horizontal="center" vertical="center" wrapText="1"/>
    </xf>
    <xf numFmtId="3" fontId="12" fillId="3" borderId="36" xfId="0" applyNumberFormat="1" applyFont="1" applyFill="1" applyBorder="1" applyAlignment="1" applyProtection="1"/>
    <xf numFmtId="0" fontId="16" fillId="0" borderId="18" xfId="982" applyFont="1" applyFill="1" applyBorder="1" applyAlignment="1" applyProtection="1">
      <alignment wrapText="1"/>
    </xf>
    <xf numFmtId="3" fontId="12" fillId="3" borderId="32" xfId="982" applyNumberFormat="1" applyFont="1" applyFill="1" applyBorder="1" applyAlignment="1" applyProtection="1"/>
    <xf numFmtId="3" fontId="12" fillId="0" borderId="50" xfId="982" applyNumberFormat="1" applyFont="1" applyFill="1" applyBorder="1" applyProtection="1">
      <protection locked="0"/>
    </xf>
    <xf numFmtId="3" fontId="12" fillId="0" borderId="50" xfId="982" applyNumberFormat="1" applyFont="1" applyBorder="1" applyAlignment="1" applyProtection="1">
      <protection locked="0"/>
    </xf>
    <xf numFmtId="3" fontId="12" fillId="3" borderId="47" xfId="982" applyNumberFormat="1" applyFont="1" applyFill="1" applyBorder="1" applyAlignment="1" applyProtection="1"/>
    <xf numFmtId="3" fontId="1" fillId="3" borderId="40" xfId="982" applyNumberFormat="1" applyFont="1" applyFill="1" applyBorder="1" applyAlignment="1" applyProtection="1">
      <alignment horizontal="center"/>
    </xf>
    <xf numFmtId="3" fontId="16" fillId="2" borderId="42" xfId="982" applyNumberFormat="1" applyFont="1" applyFill="1" applyBorder="1" applyAlignment="1" applyProtection="1"/>
    <xf numFmtId="3" fontId="16" fillId="2" borderId="45" xfId="982" applyNumberFormat="1" applyFont="1" applyFill="1" applyBorder="1" applyAlignment="1" applyProtection="1"/>
    <xf numFmtId="3" fontId="16" fillId="0" borderId="31" xfId="0" applyNumberFormat="1" applyFont="1" applyFill="1" applyBorder="1" applyAlignment="1" applyProtection="1">
      <alignment horizontal="right" vertical="center"/>
      <protection locked="0"/>
    </xf>
    <xf numFmtId="9" fontId="12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3" xfId="0" applyFont="1" applyFill="1" applyBorder="1" applyProtection="1"/>
    <xf numFmtId="0" fontId="0" fillId="2" borderId="18" xfId="0" applyFont="1" applyFill="1" applyBorder="1" applyAlignment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2" borderId="0" xfId="0" applyFont="1" applyFill="1" applyBorder="1" applyAlignment="1" applyProtection="1"/>
    <xf numFmtId="0" fontId="0" fillId="2" borderId="8" xfId="0" applyFill="1" applyBorder="1" applyAlignment="1" applyProtection="1"/>
    <xf numFmtId="0" fontId="15" fillId="2" borderId="3" xfId="0" applyFont="1" applyFill="1" applyBorder="1" applyAlignment="1" applyProtection="1"/>
    <xf numFmtId="0" fontId="15" fillId="2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15" fillId="2" borderId="28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0" fontId="12" fillId="2" borderId="10" xfId="0" applyFont="1" applyFill="1" applyBorder="1" applyAlignment="1" applyProtection="1"/>
    <xf numFmtId="0" fontId="10" fillId="9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8" borderId="0" xfId="0" applyFill="1" applyBorder="1" applyAlignment="1" applyProtection="1"/>
    <xf numFmtId="0" fontId="11" fillId="2" borderId="3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14" fontId="0" fillId="2" borderId="1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49" fontId="41" fillId="3" borderId="0" xfId="0" applyNumberFormat="1" applyFont="1" applyFill="1" applyAlignment="1" applyProtection="1">
      <alignment vertical="center"/>
    </xf>
    <xf numFmtId="49" fontId="41" fillId="2" borderId="9" xfId="0" applyNumberFormat="1" applyFont="1" applyFill="1" applyBorder="1" applyAlignment="1" applyProtection="1">
      <alignment vertical="center"/>
    </xf>
    <xf numFmtId="49" fontId="41" fillId="2" borderId="10" xfId="0" applyNumberFormat="1" applyFont="1" applyFill="1" applyBorder="1" applyAlignment="1" applyProtection="1">
      <alignment vertical="center"/>
    </xf>
    <xf numFmtId="49" fontId="41" fillId="2" borderId="27" xfId="0" applyNumberFormat="1" applyFont="1" applyFill="1" applyBorder="1" applyAlignment="1" applyProtection="1">
      <alignment vertical="center"/>
    </xf>
    <xf numFmtId="49" fontId="41" fillId="0" borderId="0" xfId="0" applyNumberFormat="1" applyFont="1" applyAlignment="1" applyProtection="1">
      <alignment vertical="center"/>
    </xf>
    <xf numFmtId="49" fontId="41" fillId="2" borderId="7" xfId="0" applyNumberFormat="1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center"/>
    </xf>
    <xf numFmtId="14" fontId="12" fillId="2" borderId="19" xfId="0" applyNumberFormat="1" applyFont="1" applyFill="1" applyBorder="1" applyAlignment="1" applyProtection="1">
      <alignment horizontal="center"/>
    </xf>
    <xf numFmtId="0" fontId="16" fillId="0" borderId="46" xfId="982" applyFont="1" applyFill="1" applyBorder="1" applyAlignment="1" applyProtection="1">
      <alignment horizontal="center"/>
      <protection locked="0"/>
    </xf>
    <xf numFmtId="3" fontId="12" fillId="0" borderId="47" xfId="982" applyNumberFormat="1" applyFont="1" applyFill="1" applyBorder="1" applyAlignment="1" applyProtection="1">
      <alignment vertical="center"/>
      <protection locked="0"/>
    </xf>
    <xf numFmtId="3" fontId="11" fillId="0" borderId="48" xfId="982" applyNumberFormat="1" applyFont="1" applyFill="1" applyBorder="1" applyAlignment="1" applyProtection="1">
      <alignment vertical="center"/>
      <protection locked="0"/>
    </xf>
    <xf numFmtId="3" fontId="12" fillId="0" borderId="48" xfId="982" applyNumberFormat="1" applyFont="1" applyFill="1" applyBorder="1" applyAlignment="1" applyProtection="1">
      <alignment vertical="center"/>
      <protection locked="0"/>
    </xf>
    <xf numFmtId="3" fontId="12" fillId="0" borderId="49" xfId="982" applyNumberFormat="1" applyFont="1" applyFill="1" applyBorder="1" applyAlignment="1" applyProtection="1">
      <alignment vertical="center"/>
      <protection locked="0"/>
    </xf>
    <xf numFmtId="3" fontId="2" fillId="0" borderId="24" xfId="982" applyNumberFormat="1" applyFill="1" applyBorder="1" applyProtection="1">
      <protection locked="0"/>
    </xf>
    <xf numFmtId="3" fontId="2" fillId="0" borderId="51" xfId="982" applyNumberForma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29" xfId="0" applyFont="1" applyFill="1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9" fillId="3" borderId="0" xfId="98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2" fillId="2" borderId="3" xfId="982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2" borderId="3" xfId="982" applyFont="1" applyFill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3" fontId="12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5" fillId="9" borderId="2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6" fillId="8" borderId="21" xfId="982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11" fillId="2" borderId="3" xfId="982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0" fillId="0" borderId="29" xfId="0" applyBorder="1" applyAlignment="1" applyProtection="1">
      <alignment vertical="center"/>
    </xf>
    <xf numFmtId="0" fontId="16" fillId="9" borderId="3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wrapText="1"/>
    </xf>
    <xf numFmtId="0" fontId="15" fillId="2" borderId="28" xfId="0" applyFont="1" applyFill="1" applyBorder="1" applyAlignment="1" applyProtection="1"/>
    <xf numFmtId="0" fontId="15" fillId="0" borderId="0" xfId="0" applyFont="1" applyBorder="1" applyAlignment="1" applyProtection="1"/>
    <xf numFmtId="0" fontId="15" fillId="0" borderId="29" xfId="0" applyFont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2" fillId="2" borderId="28" xfId="0" applyFont="1" applyFill="1" applyBorder="1" applyAlignment="1" applyProtection="1"/>
    <xf numFmtId="0" fontId="0" fillId="0" borderId="4" xfId="0" applyBorder="1" applyAlignment="1" applyProtection="1"/>
    <xf numFmtId="0" fontId="12" fillId="2" borderId="29" xfId="0" applyFont="1" applyFill="1" applyBorder="1" applyAlignment="1" applyProtection="1">
      <alignment wrapText="1"/>
    </xf>
    <xf numFmtId="49" fontId="14" fillId="2" borderId="9" xfId="0" applyNumberFormat="1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49" fontId="15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8" borderId="7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5" fillId="4" borderId="10" xfId="0" applyFont="1" applyFill="1" applyBorder="1" applyAlignment="1" applyProtection="1">
      <alignment horizontal="center" wrapText="1"/>
    </xf>
    <xf numFmtId="0" fontId="35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12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2" fillId="2" borderId="18" xfId="0" applyFont="1" applyFill="1" applyBorder="1" applyAlignment="1" applyProtection="1"/>
    <xf numFmtId="0" fontId="12" fillId="2" borderId="10" xfId="0" applyFont="1" applyFill="1" applyBorder="1" applyAlignment="1" applyProtection="1"/>
    <xf numFmtId="0" fontId="35" fillId="0" borderId="3" xfId="0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4" fontId="0" fillId="0" borderId="30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2" fillId="2" borderId="27" xfId="0" applyFont="1" applyFill="1" applyBorder="1" applyAlignment="1" applyProtection="1"/>
    <xf numFmtId="0" fontId="12" fillId="2" borderId="9" xfId="0" applyFont="1" applyFill="1" applyBorder="1" applyAlignment="1" applyProtection="1"/>
    <xf numFmtId="0" fontId="0" fillId="0" borderId="19" xfId="0" applyBorder="1" applyAlignment="1" applyProtection="1"/>
    <xf numFmtId="0" fontId="16" fillId="8" borderId="1" xfId="0" applyFont="1" applyFill="1" applyBorder="1" applyAlignment="1" applyProtection="1"/>
    <xf numFmtId="0" fontId="16" fillId="8" borderId="2" xfId="0" applyFont="1" applyFill="1" applyBorder="1" applyAlignment="1" applyProtection="1"/>
    <xf numFmtId="0" fontId="16" fillId="8" borderId="17" xfId="0" applyFont="1" applyFill="1" applyBorder="1" applyAlignment="1" applyProtection="1"/>
    <xf numFmtId="0" fontId="16" fillId="8" borderId="14" xfId="0" applyFont="1" applyFill="1" applyBorder="1" applyAlignment="1" applyProtection="1"/>
    <xf numFmtId="0" fontId="16" fillId="8" borderId="13" xfId="0" applyFont="1" applyFill="1" applyBorder="1" applyAlignment="1" applyProtection="1"/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 wrapText="1"/>
    </xf>
    <xf numFmtId="0" fontId="16" fillId="9" borderId="3" xfId="0" applyFont="1" applyFill="1" applyBorder="1" applyAlignment="1" applyProtection="1"/>
    <xf numFmtId="0" fontId="10" fillId="9" borderId="0" xfId="0" applyFont="1" applyFill="1" applyBorder="1" applyAlignment="1" applyProtection="1"/>
    <xf numFmtId="0" fontId="16" fillId="8" borderId="3" xfId="0" applyFont="1" applyFill="1" applyBorder="1" applyAlignment="1" applyProtection="1"/>
    <xf numFmtId="0" fontId="10" fillId="8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2" fillId="0" borderId="12" xfId="0" applyFont="1" applyFill="1" applyBorder="1" applyAlignment="1" applyProtection="1">
      <alignment horizontal="left"/>
      <protection locked="0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4" xfId="0" applyFont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/>
    <xf numFmtId="0" fontId="12" fillId="0" borderId="14" xfId="0" applyFont="1" applyFill="1" applyBorder="1" applyAlignment="1" applyProtection="1">
      <protection locked="0"/>
    </xf>
    <xf numFmtId="0" fontId="12" fillId="0" borderId="24" xfId="0" applyFont="1" applyFill="1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15" fillId="0" borderId="12" xfId="0" applyFont="1" applyFill="1" applyBorder="1" applyAlignment="1" applyProtection="1">
      <alignment horizontal="right"/>
    </xf>
    <xf numFmtId="0" fontId="0" fillId="0" borderId="13" xfId="0" applyFill="1" applyBorder="1" applyAlignment="1"/>
    <xf numFmtId="0" fontId="16" fillId="8" borderId="21" xfId="0" applyFont="1" applyFill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/>
    <xf numFmtId="0" fontId="11" fillId="2" borderId="29" xfId="0" applyFont="1" applyFill="1" applyBorder="1" applyAlignment="1" applyProtection="1"/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39" fillId="2" borderId="8" xfId="1" applyFill="1" applyBorder="1" applyAlignment="1" applyProtection="1"/>
    <xf numFmtId="0" fontId="39" fillId="2" borderId="0" xfId="1" applyFill="1" applyBorder="1" applyAlignment="1" applyProtection="1"/>
    <xf numFmtId="0" fontId="39" fillId="2" borderId="20" xfId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5" fillId="2" borderId="0" xfId="0" applyFont="1" applyFill="1" applyBorder="1" applyAlignment="1" applyProtection="1"/>
    <xf numFmtId="0" fontId="0" fillId="0" borderId="29" xfId="0" applyBorder="1" applyAlignment="1" applyProtection="1"/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12" fillId="2" borderId="4" xfId="0" applyFont="1" applyFill="1" applyBorder="1" applyAlignment="1" applyProtection="1"/>
    <xf numFmtId="0" fontId="12" fillId="0" borderId="26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58" fillId="2" borderId="22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/>
    <xf numFmtId="49" fontId="12" fillId="2" borderId="19" xfId="0" applyNumberFormat="1" applyFont="1" applyFill="1" applyBorder="1" applyAlignment="1" applyProtection="1"/>
    <xf numFmtId="0" fontId="26" fillId="8" borderId="3" xfId="0" applyFont="1" applyFill="1" applyBorder="1" applyAlignment="1" applyProtection="1">
      <alignment horizontal="center" vertical="center"/>
    </xf>
    <xf numFmtId="0" fontId="26" fillId="8" borderId="0" xfId="0" applyFont="1" applyFill="1" applyBorder="1" applyAlignment="1" applyProtection="1">
      <alignment horizontal="center" vertical="center"/>
    </xf>
    <xf numFmtId="0" fontId="26" fillId="8" borderId="4" xfId="0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 applyProtection="1">
      <alignment horizontal="left"/>
      <protection locked="0"/>
    </xf>
    <xf numFmtId="49" fontId="12" fillId="0" borderId="12" xfId="0" applyNumberFormat="1" applyFont="1" applyBorder="1" applyAlignment="1" applyProtection="1">
      <protection locked="0"/>
    </xf>
    <xf numFmtId="49" fontId="12" fillId="0" borderId="24" xfId="0" applyNumberFormat="1" applyFont="1" applyBorder="1" applyAlignment="1" applyProtection="1">
      <protection locked="0"/>
    </xf>
    <xf numFmtId="0" fontId="12" fillId="0" borderId="0" xfId="0" applyFont="1" applyBorder="1" applyAlignment="1" applyProtection="1"/>
    <xf numFmtId="49" fontId="12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12" fillId="0" borderId="20" xfId="0" applyNumberFormat="1" applyFont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49" fontId="41" fillId="2" borderId="28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9" xfId="0" applyFont="1" applyFill="1" applyBorder="1" applyAlignment="1" applyProtection="1">
      <alignment vertical="center"/>
    </xf>
    <xf numFmtId="49" fontId="43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9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9" fillId="3" borderId="9" xfId="0" applyNumberFormat="1" applyFont="1" applyFill="1" applyBorder="1" applyAlignment="1" applyProtection="1"/>
    <xf numFmtId="49" fontId="28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6" fillId="2" borderId="10" xfId="0" applyNumberFormat="1" applyFont="1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7"/>
  <sheetViews>
    <sheetView tabSelected="1" zoomScaleNormal="100" workbookViewId="0">
      <selection activeCell="V13" sqref="V13"/>
    </sheetView>
  </sheetViews>
  <sheetFormatPr defaultRowHeight="15" x14ac:dyDescent="0.25"/>
  <cols>
    <col min="1" max="1" width="1" style="214" customWidth="1"/>
    <col min="2" max="2" width="9.28515625" style="214" customWidth="1"/>
    <col min="3" max="3" width="10.5703125" style="214" customWidth="1"/>
    <col min="4" max="4" width="10" style="214" customWidth="1"/>
    <col min="5" max="5" width="9.42578125" style="214" customWidth="1"/>
    <col min="6" max="6" width="10.140625" style="214" customWidth="1"/>
    <col min="7" max="7" width="9" style="214" customWidth="1"/>
    <col min="8" max="9" width="8.5703125" style="214" customWidth="1"/>
    <col min="10" max="10" width="10.28515625" style="214" customWidth="1"/>
    <col min="11" max="11" width="0.7109375" style="214" customWidth="1"/>
    <col min="12" max="12" width="1.85546875" style="214" customWidth="1"/>
    <col min="13" max="17" width="9.140625" style="214" customWidth="1"/>
    <col min="18" max="16384" width="9.140625" style="214"/>
  </cols>
  <sheetData>
    <row r="1" spans="1:11" ht="4.5" customHeight="1" x14ac:dyDescent="0.25">
      <c r="A1" s="254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54"/>
      <c r="B2" s="459" t="s">
        <v>311</v>
      </c>
      <c r="C2" s="460"/>
      <c r="D2" s="460"/>
      <c r="E2" s="460"/>
      <c r="F2" s="460"/>
      <c r="G2" s="460"/>
      <c r="H2" s="460"/>
      <c r="I2" s="460"/>
      <c r="J2" s="460"/>
      <c r="K2" s="254"/>
    </row>
    <row r="3" spans="1:11" x14ac:dyDescent="0.25">
      <c r="A3" s="254"/>
      <c r="B3" s="460"/>
      <c r="C3" s="460"/>
      <c r="D3" s="460"/>
      <c r="E3" s="460"/>
      <c r="F3" s="460"/>
      <c r="G3" s="460"/>
      <c r="H3" s="460"/>
      <c r="I3" s="460"/>
      <c r="J3" s="460"/>
      <c r="K3" s="254"/>
    </row>
    <row r="4" spans="1:11" x14ac:dyDescent="0.25">
      <c r="A4" s="254"/>
      <c r="B4" s="460"/>
      <c r="C4" s="460"/>
      <c r="D4" s="460"/>
      <c r="E4" s="460"/>
      <c r="F4" s="460"/>
      <c r="G4" s="460"/>
      <c r="H4" s="460"/>
      <c r="I4" s="460"/>
      <c r="J4" s="460"/>
      <c r="K4" s="254"/>
    </row>
    <row r="5" spans="1:11" ht="27.75" customHeight="1" x14ac:dyDescent="0.25">
      <c r="A5" s="254"/>
      <c r="B5" s="460"/>
      <c r="C5" s="460"/>
      <c r="D5" s="460"/>
      <c r="E5" s="460"/>
      <c r="F5" s="460"/>
      <c r="G5" s="460"/>
      <c r="H5" s="460"/>
      <c r="I5" s="460"/>
      <c r="J5" s="460"/>
      <c r="K5" s="254"/>
    </row>
    <row r="6" spans="1:11" ht="16.5" customHeight="1" x14ac:dyDescent="0.25">
      <c r="A6" s="254"/>
      <c r="B6" s="327" t="s">
        <v>295</v>
      </c>
      <c r="C6" s="327"/>
      <c r="D6" s="318" t="s">
        <v>297</v>
      </c>
      <c r="E6" s="184"/>
      <c r="F6" s="318" t="s">
        <v>296</v>
      </c>
      <c r="G6" s="184"/>
      <c r="H6" s="327"/>
      <c r="I6" s="327"/>
      <c r="J6" s="327"/>
      <c r="K6" s="254"/>
    </row>
    <row r="7" spans="1:11" s="188" customFormat="1" ht="4.5" customHeight="1" thickBot="1" x14ac:dyDescent="0.3">
      <c r="A7" s="189"/>
      <c r="B7" s="462"/>
      <c r="C7" s="368"/>
      <c r="D7" s="368"/>
      <c r="E7" s="368"/>
      <c r="F7" s="368"/>
      <c r="G7" s="368"/>
      <c r="H7" s="368"/>
      <c r="I7" s="368"/>
      <c r="J7" s="368"/>
      <c r="K7" s="189"/>
    </row>
    <row r="8" spans="1:11" x14ac:dyDescent="0.25">
      <c r="A8" s="254"/>
      <c r="B8" s="193" t="s">
        <v>294</v>
      </c>
      <c r="C8" s="194"/>
      <c r="D8" s="194"/>
      <c r="E8" s="194"/>
      <c r="F8" s="192" t="s">
        <v>312</v>
      </c>
      <c r="G8" s="192"/>
      <c r="H8" s="267"/>
      <c r="I8" s="258"/>
      <c r="J8" s="279"/>
      <c r="K8" s="268"/>
    </row>
    <row r="9" spans="1:11" ht="3" customHeight="1" x14ac:dyDescent="0.25">
      <c r="A9" s="254"/>
      <c r="B9" s="311"/>
      <c r="C9" s="324"/>
      <c r="D9" s="324"/>
      <c r="E9" s="324"/>
      <c r="F9" s="325"/>
      <c r="G9" s="325"/>
      <c r="H9" s="324"/>
      <c r="I9" s="332"/>
      <c r="J9" s="342"/>
      <c r="K9" s="268"/>
    </row>
    <row r="10" spans="1:11" ht="5.25" customHeight="1" x14ac:dyDescent="0.25">
      <c r="A10" s="254"/>
      <c r="B10" s="317"/>
      <c r="C10" s="327"/>
      <c r="D10" s="327"/>
      <c r="E10" s="327"/>
      <c r="F10" s="327"/>
      <c r="G10" s="327"/>
      <c r="H10" s="324"/>
      <c r="I10" s="473"/>
      <c r="J10" s="474"/>
      <c r="K10" s="254"/>
    </row>
    <row r="11" spans="1:11" ht="18" customHeight="1" x14ac:dyDescent="0.25">
      <c r="A11" s="254"/>
      <c r="B11" s="464" t="s">
        <v>273</v>
      </c>
      <c r="C11" s="465"/>
      <c r="D11" s="466"/>
      <c r="E11" s="467"/>
      <c r="F11" s="467"/>
      <c r="G11" s="467"/>
      <c r="H11" s="468"/>
      <c r="I11" s="467"/>
      <c r="J11" s="469"/>
      <c r="K11" s="254"/>
    </row>
    <row r="12" spans="1:11" ht="15" customHeight="1" x14ac:dyDescent="0.25">
      <c r="A12" s="254"/>
      <c r="B12" s="461" t="s">
        <v>17</v>
      </c>
      <c r="C12" s="462"/>
      <c r="D12" s="463"/>
      <c r="E12" s="372"/>
      <c r="F12" s="372"/>
      <c r="G12" s="372"/>
      <c r="H12" s="372"/>
      <c r="I12" s="372"/>
      <c r="J12" s="373"/>
      <c r="K12" s="254"/>
    </row>
    <row r="13" spans="1:11" ht="15.75" customHeight="1" x14ac:dyDescent="0.25">
      <c r="A13" s="254"/>
      <c r="B13" s="461" t="s">
        <v>0</v>
      </c>
      <c r="C13" s="462"/>
      <c r="D13" s="371"/>
      <c r="E13" s="475"/>
      <c r="F13" s="350"/>
      <c r="G13" s="351" t="s">
        <v>331</v>
      </c>
      <c r="H13" s="476"/>
      <c r="I13" s="477"/>
      <c r="J13" s="42"/>
      <c r="K13" s="254"/>
    </row>
    <row r="14" spans="1:11" x14ac:dyDescent="0.25">
      <c r="A14" s="254"/>
      <c r="B14" s="470" t="s">
        <v>253</v>
      </c>
      <c r="C14" s="368"/>
      <c r="D14" s="368"/>
      <c r="E14" s="368"/>
      <c r="F14" s="368"/>
      <c r="G14" s="463"/>
      <c r="H14" s="471"/>
      <c r="I14" s="471"/>
      <c r="J14" s="472"/>
      <c r="K14" s="254"/>
    </row>
    <row r="15" spans="1:11" x14ac:dyDescent="0.25">
      <c r="A15" s="254"/>
      <c r="B15" s="419" t="s">
        <v>254</v>
      </c>
      <c r="C15" s="420"/>
      <c r="D15" s="420"/>
      <c r="E15" s="421"/>
      <c r="F15" s="422"/>
      <c r="G15" s="422"/>
      <c r="H15" s="422"/>
      <c r="I15" s="422"/>
      <c r="J15" s="423"/>
      <c r="K15" s="254"/>
    </row>
    <row r="16" spans="1:11" ht="6" customHeight="1" x14ac:dyDescent="0.25">
      <c r="A16" s="254"/>
      <c r="B16" s="186"/>
      <c r="C16" s="323"/>
      <c r="D16" s="41"/>
      <c r="E16" s="41"/>
      <c r="F16" s="41"/>
      <c r="G16" s="41"/>
      <c r="H16" s="41"/>
      <c r="I16" s="333"/>
      <c r="J16" s="215"/>
      <c r="K16" s="254"/>
    </row>
    <row r="17" spans="1:20" s="314" customFormat="1" ht="21" customHeight="1" x14ac:dyDescent="0.25">
      <c r="A17" s="312"/>
      <c r="B17" s="516" t="s">
        <v>327</v>
      </c>
      <c r="C17" s="517"/>
      <c r="D17" s="517"/>
      <c r="E17" s="517"/>
      <c r="F17" s="517"/>
      <c r="G17" s="517"/>
      <c r="H17" s="517"/>
      <c r="I17" s="517"/>
      <c r="J17" s="518"/>
      <c r="K17" s="312"/>
      <c r="L17" s="313"/>
      <c r="M17" s="313"/>
      <c r="N17" s="313"/>
      <c r="O17" s="313"/>
      <c r="P17" s="313"/>
      <c r="Q17" s="313"/>
      <c r="R17" s="313"/>
      <c r="S17" s="313"/>
      <c r="T17" s="313"/>
    </row>
    <row r="18" spans="1:20" ht="15" customHeight="1" x14ac:dyDescent="0.25">
      <c r="A18" s="254"/>
      <c r="B18" s="352" t="s">
        <v>314</v>
      </c>
      <c r="C18" s="368"/>
      <c r="D18" s="368"/>
      <c r="E18" s="38"/>
      <c r="F18" s="353" t="s">
        <v>281</v>
      </c>
      <c r="G18" s="353"/>
      <c r="H18" s="353"/>
      <c r="I18" s="38"/>
      <c r="J18" s="173"/>
      <c r="K18" s="254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" customHeight="1" x14ac:dyDescent="0.25">
      <c r="A19" s="254"/>
      <c r="B19" s="352" t="s">
        <v>313</v>
      </c>
      <c r="C19" s="522"/>
      <c r="D19" s="522"/>
      <c r="E19" s="38"/>
      <c r="F19" s="353" t="s">
        <v>262</v>
      </c>
      <c r="G19" s="353"/>
      <c r="H19" s="353"/>
      <c r="I19" s="39"/>
      <c r="J19" s="173"/>
      <c r="K19" s="254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5" customFormat="1" x14ac:dyDescent="0.25">
      <c r="A20" s="43"/>
      <c r="B20" s="458" t="s">
        <v>263</v>
      </c>
      <c r="C20" s="425"/>
      <c r="D20" s="195"/>
      <c r="E20" s="195"/>
      <c r="F20" s="195"/>
      <c r="G20" s="353" t="s">
        <v>264</v>
      </c>
      <c r="H20" s="353"/>
      <c r="I20" s="377"/>
      <c r="J20" s="519"/>
      <c r="K20" s="43"/>
    </row>
    <row r="21" spans="1:20" x14ac:dyDescent="0.25">
      <c r="A21" s="254"/>
      <c r="B21" s="352" t="s">
        <v>210</v>
      </c>
      <c r="C21" s="353"/>
      <c r="D21" s="353"/>
      <c r="E21" s="21"/>
      <c r="F21" s="315"/>
      <c r="G21" s="353" t="s">
        <v>209</v>
      </c>
      <c r="H21" s="353"/>
      <c r="I21" s="520"/>
      <c r="J21" s="521"/>
      <c r="K21" s="254"/>
    </row>
    <row r="22" spans="1:20" x14ac:dyDescent="0.25">
      <c r="A22" s="254"/>
      <c r="B22" s="352"/>
      <c r="C22" s="522"/>
      <c r="D22" s="522"/>
      <c r="E22" s="273"/>
      <c r="F22" s="315"/>
      <c r="G22" s="315" t="s">
        <v>7</v>
      </c>
      <c r="H22" s="315"/>
      <c r="I22" s="523"/>
      <c r="J22" s="524"/>
      <c r="K22" s="254"/>
    </row>
    <row r="23" spans="1:20" x14ac:dyDescent="0.25">
      <c r="A23" s="254"/>
      <c r="B23" s="352" t="s">
        <v>8</v>
      </c>
      <c r="C23" s="353"/>
      <c r="D23" s="353"/>
      <c r="E23" s="40"/>
      <c r="F23" s="32"/>
      <c r="G23" s="353" t="s">
        <v>265</v>
      </c>
      <c r="H23" s="353"/>
      <c r="I23" s="523"/>
      <c r="J23" s="525"/>
      <c r="K23" s="254"/>
    </row>
    <row r="24" spans="1:20" ht="3" customHeight="1" x14ac:dyDescent="0.25">
      <c r="A24" s="254"/>
      <c r="B24" s="431"/>
      <c r="C24" s="432"/>
      <c r="D24" s="432"/>
      <c r="E24" s="432"/>
      <c r="F24" s="432"/>
      <c r="G24" s="432"/>
      <c r="H24" s="432"/>
      <c r="I24" s="514"/>
      <c r="J24" s="515"/>
      <c r="K24" s="254"/>
    </row>
    <row r="25" spans="1:20" ht="5.25" customHeight="1" thickBot="1" x14ac:dyDescent="0.3">
      <c r="A25" s="254"/>
      <c r="B25" s="30"/>
      <c r="C25" s="30"/>
      <c r="D25" s="30"/>
      <c r="E25" s="30"/>
      <c r="F25" s="30"/>
      <c r="G25" s="30"/>
      <c r="H25" s="30"/>
      <c r="I25" s="30"/>
      <c r="J25" s="30"/>
      <c r="K25" s="254"/>
    </row>
    <row r="26" spans="1:20" ht="18" customHeight="1" x14ac:dyDescent="0.25">
      <c r="A26" s="254"/>
      <c r="B26" s="478" t="s">
        <v>298</v>
      </c>
      <c r="C26" s="479"/>
      <c r="D26" s="479"/>
      <c r="E26" s="479"/>
      <c r="F26" s="511" t="s">
        <v>288</v>
      </c>
      <c r="G26" s="512"/>
      <c r="H26" s="513"/>
      <c r="I26" s="443"/>
      <c r="J26" s="444"/>
      <c r="K26" s="254"/>
    </row>
    <row r="27" spans="1:20" ht="4.5" customHeight="1" thickBot="1" x14ac:dyDescent="0.3">
      <c r="A27" s="254"/>
      <c r="B27" s="30"/>
      <c r="C27" s="30"/>
      <c r="D27" s="30"/>
      <c r="E27" s="30"/>
      <c r="F27" s="30"/>
      <c r="G27" s="30"/>
      <c r="H27" s="30"/>
      <c r="I27" s="30"/>
      <c r="J27" s="30"/>
      <c r="K27" s="254"/>
    </row>
    <row r="28" spans="1:20" ht="13.5" customHeight="1" x14ac:dyDescent="0.25">
      <c r="A28" s="254"/>
      <c r="B28" s="438" t="s">
        <v>299</v>
      </c>
      <c r="C28" s="439"/>
      <c r="D28" s="439"/>
      <c r="E28" s="439"/>
      <c r="F28" s="439"/>
      <c r="G28" s="439"/>
      <c r="H28" s="439"/>
      <c r="I28" s="439"/>
      <c r="J28" s="440"/>
      <c r="K28" s="254"/>
    </row>
    <row r="29" spans="1:20" ht="21.75" customHeight="1" x14ac:dyDescent="0.25">
      <c r="A29" s="254"/>
      <c r="B29" s="501" t="s">
        <v>266</v>
      </c>
      <c r="C29" s="502"/>
      <c r="D29" s="503"/>
      <c r="E29" s="504"/>
      <c r="F29" s="412"/>
      <c r="G29" s="412"/>
      <c r="H29" s="412"/>
      <c r="I29" s="412"/>
      <c r="J29" s="505"/>
      <c r="K29" s="254"/>
    </row>
    <row r="30" spans="1:20" x14ac:dyDescent="0.25">
      <c r="A30" s="254"/>
      <c r="B30" s="352" t="s">
        <v>267</v>
      </c>
      <c r="C30" s="462"/>
      <c r="D30" s="462"/>
      <c r="E30" s="506"/>
      <c r="F30" s="497"/>
      <c r="G30" s="497"/>
      <c r="H30" s="497"/>
      <c r="I30" s="492"/>
      <c r="J30" s="498"/>
      <c r="K30" s="254"/>
    </row>
    <row r="31" spans="1:20" x14ac:dyDescent="0.25">
      <c r="A31" s="254"/>
      <c r="B31" s="382" t="s">
        <v>277</v>
      </c>
      <c r="C31" s="383"/>
      <c r="D31" s="36"/>
      <c r="E31" s="36"/>
      <c r="F31" s="36"/>
      <c r="G31" s="36"/>
      <c r="H31" s="25" t="s">
        <v>2</v>
      </c>
      <c r="I31" s="185"/>
      <c r="J31" s="142" t="s">
        <v>280</v>
      </c>
      <c r="K31" s="254"/>
    </row>
    <row r="32" spans="1:20" x14ac:dyDescent="0.25">
      <c r="A32" s="254"/>
      <c r="B32" s="352" t="s">
        <v>213</v>
      </c>
      <c r="C32" s="353"/>
      <c r="D32" s="353"/>
      <c r="E32" s="353"/>
      <c r="F32" s="353"/>
      <c r="G32" s="353" t="s">
        <v>278</v>
      </c>
      <c r="H32" s="353"/>
      <c r="I32" s="353"/>
      <c r="J32" s="507"/>
      <c r="K32" s="254"/>
    </row>
    <row r="33" spans="1:11" x14ac:dyDescent="0.25">
      <c r="A33" s="254"/>
      <c r="B33" s="31" t="s">
        <v>128</v>
      </c>
      <c r="C33" s="358"/>
      <c r="D33" s="359"/>
      <c r="E33" s="359"/>
      <c r="F33" s="47"/>
      <c r="G33" s="48" t="s">
        <v>128</v>
      </c>
      <c r="H33" s="508"/>
      <c r="I33" s="509"/>
      <c r="J33" s="510"/>
      <c r="K33" s="254"/>
    </row>
    <row r="34" spans="1:11" x14ac:dyDescent="0.25">
      <c r="A34" s="254"/>
      <c r="B34" s="319" t="s">
        <v>255</v>
      </c>
      <c r="C34" s="44"/>
      <c r="D34" s="494"/>
      <c r="E34" s="407"/>
      <c r="F34" s="401" t="s">
        <v>282</v>
      </c>
      <c r="G34" s="353"/>
      <c r="H34" s="495"/>
      <c r="I34" s="361"/>
      <c r="J34" s="362"/>
      <c r="K34" s="254"/>
    </row>
    <row r="35" spans="1:11" ht="6.75" customHeight="1" x14ac:dyDescent="0.25">
      <c r="A35" s="254"/>
      <c r="B35" s="319"/>
      <c r="C35" s="315"/>
      <c r="D35" s="44"/>
      <c r="E35" s="44"/>
      <c r="F35" s="44"/>
      <c r="G35" s="44"/>
      <c r="H35" s="44"/>
      <c r="I35" s="44"/>
      <c r="J35" s="215"/>
      <c r="K35" s="254"/>
    </row>
    <row r="36" spans="1:11" x14ac:dyDescent="0.25">
      <c r="A36" s="254"/>
      <c r="B36" s="461" t="s">
        <v>256</v>
      </c>
      <c r="C36" s="499"/>
      <c r="D36" s="499"/>
      <c r="E36" s="499"/>
      <c r="F36" s="500"/>
      <c r="G36" s="496"/>
      <c r="H36" s="497"/>
      <c r="I36" s="497"/>
      <c r="J36" s="498"/>
      <c r="K36" s="254"/>
    </row>
    <row r="37" spans="1:11" x14ac:dyDescent="0.25">
      <c r="A37" s="254"/>
      <c r="B37" s="379" t="s">
        <v>247</v>
      </c>
      <c r="C37" s="380"/>
      <c r="D37" s="380"/>
      <c r="E37" s="380"/>
      <c r="F37" s="380"/>
      <c r="G37" s="380"/>
      <c r="H37" s="380"/>
      <c r="I37" s="380"/>
      <c r="J37" s="381"/>
      <c r="K37" s="254"/>
    </row>
    <row r="38" spans="1:11" ht="18" customHeight="1" x14ac:dyDescent="0.25">
      <c r="A38" s="254"/>
      <c r="B38" s="355"/>
      <c r="C38" s="356"/>
      <c r="D38" s="356"/>
      <c r="E38" s="356"/>
      <c r="F38" s="356"/>
      <c r="G38" s="356"/>
      <c r="H38" s="356"/>
      <c r="I38" s="356"/>
      <c r="J38" s="357"/>
      <c r="K38" s="254"/>
    </row>
    <row r="39" spans="1:11" x14ac:dyDescent="0.25">
      <c r="A39" s="254"/>
      <c r="B39" s="155" t="s">
        <v>3</v>
      </c>
      <c r="C39" s="358"/>
      <c r="D39" s="359"/>
      <c r="E39" s="360"/>
      <c r="F39" s="26" t="s">
        <v>4</v>
      </c>
      <c r="G39" s="491"/>
      <c r="H39" s="492"/>
      <c r="I39" s="493"/>
      <c r="J39" s="33"/>
      <c r="K39" s="254"/>
    </row>
    <row r="40" spans="1:11" x14ac:dyDescent="0.25">
      <c r="A40" s="254"/>
      <c r="B40" s="152" t="s">
        <v>304</v>
      </c>
      <c r="C40" s="153"/>
      <c r="D40" s="328"/>
      <c r="E40" s="328"/>
      <c r="F40" s="480"/>
      <c r="G40" s="375"/>
      <c r="H40" s="375"/>
      <c r="I40" s="378"/>
      <c r="J40" s="34"/>
      <c r="K40" s="254"/>
    </row>
    <row r="41" spans="1:11" ht="6.75" customHeight="1" x14ac:dyDescent="0.25">
      <c r="A41" s="254"/>
      <c r="B41" s="485"/>
      <c r="C41" s="486"/>
      <c r="D41" s="486"/>
      <c r="E41" s="486"/>
      <c r="F41" s="486"/>
      <c r="G41" s="486"/>
      <c r="H41" s="486"/>
      <c r="I41" s="486"/>
      <c r="J41" s="487"/>
      <c r="K41" s="254"/>
    </row>
    <row r="42" spans="1:11" ht="27.75" customHeight="1" x14ac:dyDescent="0.25">
      <c r="A42" s="254"/>
      <c r="B42" s="392" t="s">
        <v>268</v>
      </c>
      <c r="C42" s="366"/>
      <c r="D42" s="393"/>
      <c r="E42" s="371"/>
      <c r="F42" s="372"/>
      <c r="G42" s="372"/>
      <c r="H42" s="372"/>
      <c r="I42" s="372"/>
      <c r="J42" s="373"/>
      <c r="K42" s="254"/>
    </row>
    <row r="43" spans="1:11" x14ac:dyDescent="0.25">
      <c r="A43" s="254"/>
      <c r="B43" s="424" t="s">
        <v>18</v>
      </c>
      <c r="C43" s="425"/>
      <c r="D43" s="425"/>
      <c r="E43" s="425"/>
      <c r="F43" s="426"/>
      <c r="G43" s="427"/>
      <c r="H43" s="427"/>
      <c r="I43" s="427"/>
      <c r="J43" s="428"/>
      <c r="K43" s="254"/>
    </row>
    <row r="44" spans="1:11" x14ac:dyDescent="0.25">
      <c r="A44" s="254"/>
      <c r="B44" s="329" t="s">
        <v>5</v>
      </c>
      <c r="C44" s="377"/>
      <c r="D44" s="375"/>
      <c r="E44" s="378"/>
      <c r="F44" s="27" t="s">
        <v>6</v>
      </c>
      <c r="G44" s="374"/>
      <c r="H44" s="375"/>
      <c r="I44" s="375"/>
      <c r="J44" s="376"/>
      <c r="K44" s="254"/>
    </row>
    <row r="45" spans="1:11" ht="6.75" customHeight="1" x14ac:dyDescent="0.25">
      <c r="A45" s="254"/>
      <c r="B45" s="157"/>
      <c r="C45" s="488"/>
      <c r="D45" s="488"/>
      <c r="E45" s="488"/>
      <c r="F45" s="489"/>
      <c r="G45" s="488"/>
      <c r="H45" s="488"/>
      <c r="I45" s="488"/>
      <c r="J45" s="490"/>
      <c r="K45" s="254"/>
    </row>
    <row r="46" spans="1:11" x14ac:dyDescent="0.25">
      <c r="A46" s="254"/>
      <c r="B46" s="470" t="s">
        <v>215</v>
      </c>
      <c r="C46" s="481"/>
      <c r="D46" s="481"/>
      <c r="E46" s="481"/>
      <c r="F46" s="482"/>
      <c r="G46" s="374"/>
      <c r="H46" s="422"/>
      <c r="I46" s="422"/>
      <c r="J46" s="423"/>
      <c r="K46" s="254"/>
    </row>
    <row r="47" spans="1:11" x14ac:dyDescent="0.25">
      <c r="A47" s="254"/>
      <c r="B47" s="156" t="s">
        <v>5</v>
      </c>
      <c r="C47" s="377"/>
      <c r="D47" s="483"/>
      <c r="E47" s="484"/>
      <c r="F47" s="28" t="s">
        <v>6</v>
      </c>
      <c r="G47" s="463"/>
      <c r="H47" s="427"/>
      <c r="I47" s="427"/>
      <c r="J47" s="428"/>
      <c r="K47" s="254"/>
    </row>
    <row r="48" spans="1:11" ht="12.75" customHeight="1" x14ac:dyDescent="0.25">
      <c r="A48" s="254"/>
      <c r="B48" s="158"/>
      <c r="C48" s="269"/>
      <c r="D48" s="269"/>
      <c r="E48" s="269"/>
      <c r="F48" s="159"/>
      <c r="G48" s="269"/>
      <c r="H48" s="270"/>
      <c r="I48" s="270"/>
      <c r="J48" s="271"/>
      <c r="K48" s="254"/>
    </row>
    <row r="49" spans="1:22" ht="31.5" customHeight="1" x14ac:dyDescent="0.25">
      <c r="A49" s="254"/>
      <c r="B49" s="154"/>
      <c r="C49" s="272"/>
      <c r="D49" s="272"/>
      <c r="E49" s="272"/>
      <c r="F49" s="154"/>
      <c r="G49" s="272"/>
      <c r="H49" s="273"/>
      <c r="I49" s="273"/>
      <c r="J49" s="273"/>
      <c r="K49" s="254"/>
    </row>
    <row r="50" spans="1:22" ht="41.25" customHeight="1" x14ac:dyDescent="0.25">
      <c r="A50" s="254"/>
      <c r="B50" s="154"/>
      <c r="C50" s="272"/>
      <c r="D50" s="272"/>
      <c r="E50" s="272"/>
      <c r="F50" s="154"/>
      <c r="G50" s="272"/>
      <c r="H50" s="273"/>
      <c r="I50" s="273"/>
      <c r="J50" s="273"/>
      <c r="K50" s="254"/>
    </row>
    <row r="51" spans="1:22" ht="12" customHeight="1" x14ac:dyDescent="0.25">
      <c r="A51" s="254"/>
      <c r="B51" s="154"/>
      <c r="C51" s="272"/>
      <c r="D51" s="272"/>
      <c r="E51" s="272"/>
      <c r="F51" s="154"/>
      <c r="G51" s="272"/>
      <c r="H51" s="273"/>
      <c r="I51" s="273"/>
      <c r="J51" s="273"/>
      <c r="K51" s="254"/>
    </row>
    <row r="52" spans="1:22" ht="6.75" customHeight="1" x14ac:dyDescent="0.25">
      <c r="A52" s="254"/>
      <c r="B52" s="154"/>
      <c r="C52" s="272"/>
      <c r="D52" s="272"/>
      <c r="E52" s="272"/>
      <c r="F52" s="154"/>
      <c r="G52" s="272"/>
      <c r="H52" s="273"/>
      <c r="I52" s="273"/>
      <c r="J52" s="273"/>
      <c r="K52" s="254"/>
    </row>
    <row r="53" spans="1:22" ht="27.75" customHeight="1" thickBot="1" x14ac:dyDescent="0.3">
      <c r="A53" s="254"/>
      <c r="B53" s="179" t="s">
        <v>291</v>
      </c>
      <c r="C53" s="164"/>
      <c r="D53" s="164"/>
      <c r="E53" s="164"/>
      <c r="F53" s="164"/>
      <c r="G53" s="363" t="s">
        <v>317</v>
      </c>
      <c r="H53" s="364"/>
      <c r="I53" s="364"/>
      <c r="J53" s="284"/>
      <c r="K53" s="165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</row>
    <row r="54" spans="1:22" ht="24" customHeight="1" thickBot="1" x14ac:dyDescent="0.3">
      <c r="A54" s="254"/>
      <c r="B54" s="389" t="s">
        <v>300</v>
      </c>
      <c r="C54" s="390"/>
      <c r="D54" s="390"/>
      <c r="E54" s="390"/>
      <c r="F54" s="343">
        <v>2019</v>
      </c>
      <c r="G54" s="168">
        <v>2020</v>
      </c>
      <c r="H54" s="169">
        <v>2021</v>
      </c>
      <c r="I54" s="283" t="s">
        <v>289</v>
      </c>
      <c r="J54" s="290" t="s">
        <v>318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</row>
    <row r="55" spans="1:22" ht="4.5" customHeight="1" x14ac:dyDescent="0.25">
      <c r="A55" s="254"/>
      <c r="B55" s="170"/>
      <c r="C55" s="171"/>
      <c r="D55" s="171"/>
      <c r="E55" s="171"/>
      <c r="F55" s="292"/>
      <c r="G55" s="285"/>
      <c r="H55" s="286"/>
      <c r="I55" s="287"/>
      <c r="J55" s="288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</row>
    <row r="56" spans="1:22" x14ac:dyDescent="0.25">
      <c r="A56" s="254"/>
      <c r="B56" s="365" t="s">
        <v>219</v>
      </c>
      <c r="C56" s="366"/>
      <c r="D56" s="366"/>
      <c r="E56" s="366"/>
      <c r="F56" s="344"/>
      <c r="G56" s="163"/>
      <c r="H56" s="162"/>
      <c r="I56" s="298">
        <f>SUM(F56:H56)</f>
        <v>0</v>
      </c>
      <c r="J56" s="348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</row>
    <row r="57" spans="1:22" x14ac:dyDescent="0.25">
      <c r="A57" s="254"/>
      <c r="B57" s="365" t="s">
        <v>320</v>
      </c>
      <c r="C57" s="369"/>
      <c r="D57" s="369"/>
      <c r="E57" s="370"/>
      <c r="F57" s="344"/>
      <c r="G57" s="163"/>
      <c r="H57" s="162"/>
      <c r="I57" s="298">
        <f>SUM(F57:H57)</f>
        <v>0</v>
      </c>
      <c r="J57" s="348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</row>
    <row r="58" spans="1:22" ht="24.75" customHeight="1" x14ac:dyDescent="0.25">
      <c r="A58" s="254"/>
      <c r="B58" s="391" t="s">
        <v>292</v>
      </c>
      <c r="C58" s="366"/>
      <c r="D58" s="366"/>
      <c r="E58" s="366"/>
      <c r="F58" s="345"/>
      <c r="G58" s="161"/>
      <c r="H58" s="160"/>
      <c r="I58" s="298">
        <f t="shared" ref="I58:I63" si="0">SUM(F58:H58)</f>
        <v>0</v>
      </c>
      <c r="J58" s="348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</row>
    <row r="59" spans="1:22" x14ac:dyDescent="0.25">
      <c r="A59" s="254"/>
      <c r="B59" s="365" t="s">
        <v>9</v>
      </c>
      <c r="C59" s="366"/>
      <c r="D59" s="366"/>
      <c r="E59" s="366"/>
      <c r="F59" s="346"/>
      <c r="G59" s="161"/>
      <c r="H59" s="160"/>
      <c r="I59" s="298">
        <f t="shared" si="0"/>
        <v>0</v>
      </c>
      <c r="J59" s="348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</row>
    <row r="60" spans="1:22" x14ac:dyDescent="0.25">
      <c r="A60" s="254"/>
      <c r="B60" s="365" t="s">
        <v>257</v>
      </c>
      <c r="C60" s="366"/>
      <c r="D60" s="366"/>
      <c r="E60" s="366"/>
      <c r="F60" s="346"/>
      <c r="G60" s="161"/>
      <c r="H60" s="160"/>
      <c r="I60" s="298">
        <f t="shared" si="0"/>
        <v>0</v>
      </c>
      <c r="J60" s="348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</row>
    <row r="61" spans="1:22" x14ac:dyDescent="0.25">
      <c r="A61" s="254"/>
      <c r="B61" s="365" t="s">
        <v>221</v>
      </c>
      <c r="C61" s="366"/>
      <c r="D61" s="366"/>
      <c r="E61" s="366"/>
      <c r="F61" s="346"/>
      <c r="G61" s="161"/>
      <c r="H61" s="160"/>
      <c r="I61" s="298">
        <f t="shared" si="0"/>
        <v>0</v>
      </c>
      <c r="J61" s="348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</row>
    <row r="62" spans="1:22" ht="15.75" thickBot="1" x14ac:dyDescent="0.3">
      <c r="A62" s="254"/>
      <c r="B62" s="365" t="s">
        <v>1</v>
      </c>
      <c r="C62" s="366"/>
      <c r="D62" s="366"/>
      <c r="E62" s="366"/>
      <c r="F62" s="347"/>
      <c r="G62" s="294"/>
      <c r="H62" s="295"/>
      <c r="I62" s="299">
        <f t="shared" si="0"/>
        <v>0</v>
      </c>
      <c r="J62" s="349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</row>
    <row r="63" spans="1:22" x14ac:dyDescent="0.25">
      <c r="A63" s="254"/>
      <c r="B63" s="367" t="s">
        <v>10</v>
      </c>
      <c r="C63" s="368"/>
      <c r="D63" s="368"/>
      <c r="E63" s="368"/>
      <c r="F63" s="296">
        <f>SUM(F56:F62)</f>
        <v>0</v>
      </c>
      <c r="G63" s="293">
        <f>SUM(G56:G62)</f>
        <v>0</v>
      </c>
      <c r="H63" s="293">
        <f>SUM(H56:H62)</f>
        <v>0</v>
      </c>
      <c r="I63" s="298">
        <f t="shared" si="0"/>
        <v>0</v>
      </c>
      <c r="J63" s="297" t="s">
        <v>319</v>
      </c>
      <c r="K63" s="166"/>
      <c r="L63" s="166"/>
      <c r="M63" s="167"/>
      <c r="N63" s="166"/>
      <c r="O63" s="167"/>
      <c r="P63" s="167"/>
      <c r="Q63" s="167"/>
      <c r="R63" s="167"/>
      <c r="S63" s="167"/>
      <c r="T63" s="166"/>
      <c r="U63" s="167"/>
    </row>
    <row r="64" spans="1:22" s="16" customFormat="1" ht="15" customHeight="1" thickBot="1" x14ac:dyDescent="0.25">
      <c r="A64" s="191"/>
      <c r="B64" s="352" t="s">
        <v>259</v>
      </c>
      <c r="C64" s="353"/>
      <c r="D64" s="353"/>
      <c r="E64" s="353"/>
      <c r="F64" s="353"/>
      <c r="G64" s="353"/>
      <c r="H64" s="315"/>
      <c r="I64" s="291">
        <f>SUM((27000+(50*E21)+(5*I20)))</f>
        <v>27000</v>
      </c>
      <c r="J64" s="289"/>
    </row>
    <row r="65" spans="1:11" ht="15.75" thickBot="1" x14ac:dyDescent="0.3">
      <c r="A65" s="254"/>
      <c r="B65" s="382" t="s">
        <v>205</v>
      </c>
      <c r="C65" s="383"/>
      <c r="D65" s="383"/>
      <c r="E65" s="383"/>
      <c r="F65" s="383"/>
      <c r="G65" s="383"/>
      <c r="H65" s="331"/>
      <c r="I65" s="14">
        <f>SUM(I63:I64)</f>
        <v>27000</v>
      </c>
      <c r="J65" s="289"/>
    </row>
    <row r="66" spans="1:11" ht="12.75" customHeight="1" x14ac:dyDescent="0.25">
      <c r="A66" s="254"/>
      <c r="B66" s="387" t="s">
        <v>127</v>
      </c>
      <c r="C66" s="388"/>
      <c r="D66" s="388"/>
      <c r="E66" s="388"/>
      <c r="F66" s="388"/>
      <c r="G66" s="388"/>
      <c r="H66" s="323"/>
      <c r="I66" s="174">
        <f>SUM(I65*0.5)</f>
        <v>13500</v>
      </c>
      <c r="J66" s="289"/>
    </row>
    <row r="67" spans="1:11" ht="12.75" customHeight="1" x14ac:dyDescent="0.25">
      <c r="A67" s="254"/>
      <c r="B67" s="387" t="s">
        <v>330</v>
      </c>
      <c r="C67" s="388"/>
      <c r="D67" s="388"/>
      <c r="E67" s="388"/>
      <c r="F67" s="388"/>
      <c r="G67" s="388"/>
      <c r="H67" s="323"/>
      <c r="I67" s="174">
        <f>SUM(I65*0.7)</f>
        <v>18900</v>
      </c>
      <c r="J67" s="289"/>
    </row>
    <row r="68" spans="1:11" ht="6.75" customHeight="1" thickBot="1" x14ac:dyDescent="0.3">
      <c r="A68" s="254"/>
      <c r="B68" s="322"/>
      <c r="C68" s="315"/>
      <c r="D68" s="315"/>
      <c r="E68" s="315"/>
      <c r="F68" s="315"/>
      <c r="G68" s="315"/>
      <c r="H68" s="224"/>
      <c r="I68" s="315"/>
      <c r="J68" s="215"/>
      <c r="K68" s="254"/>
    </row>
    <row r="69" spans="1:11" ht="18" customHeight="1" thickBot="1" x14ac:dyDescent="0.3">
      <c r="A69" s="254"/>
      <c r="B69" s="394" t="s">
        <v>305</v>
      </c>
      <c r="C69" s="368"/>
      <c r="D69" s="368"/>
      <c r="E69" s="368"/>
      <c r="F69" s="368"/>
      <c r="G69" s="368"/>
      <c r="H69" s="326"/>
      <c r="I69" s="300">
        <f>SUM(J56:J62)</f>
        <v>0</v>
      </c>
      <c r="J69" s="201" t="s">
        <v>11</v>
      </c>
      <c r="K69" s="254"/>
    </row>
    <row r="70" spans="1:11" ht="4.5" customHeight="1" x14ac:dyDescent="0.25">
      <c r="A70" s="254"/>
      <c r="B70" s="322"/>
      <c r="C70" s="315"/>
      <c r="D70" s="315"/>
      <c r="E70" s="315"/>
      <c r="F70" s="315"/>
      <c r="G70" s="315"/>
      <c r="H70" s="224"/>
      <c r="I70" s="315"/>
      <c r="J70" s="215"/>
      <c r="K70" s="254"/>
    </row>
    <row r="71" spans="1:11" ht="15" customHeight="1" x14ac:dyDescent="0.25">
      <c r="A71" s="254"/>
      <c r="B71" s="243" t="s">
        <v>309</v>
      </c>
      <c r="C71" s="242"/>
      <c r="D71" s="241"/>
      <c r="E71" s="241"/>
      <c r="F71" s="241"/>
      <c r="G71" s="280" t="s">
        <v>319</v>
      </c>
      <c r="H71" s="384" t="s">
        <v>310</v>
      </c>
      <c r="I71" s="385"/>
      <c r="J71" s="386"/>
      <c r="K71" s="254"/>
    </row>
    <row r="72" spans="1:11" ht="4.5" customHeight="1" x14ac:dyDescent="0.25">
      <c r="A72" s="254"/>
      <c r="B72" s="322"/>
      <c r="C72" s="315"/>
      <c r="D72" s="315"/>
      <c r="E72" s="315"/>
      <c r="F72" s="315"/>
      <c r="G72" s="315"/>
      <c r="H72" s="224"/>
      <c r="I72" s="315"/>
      <c r="J72" s="215"/>
      <c r="K72" s="254"/>
    </row>
    <row r="73" spans="1:11" ht="4.5" customHeight="1" x14ac:dyDescent="0.25">
      <c r="A73" s="254"/>
      <c r="B73" s="322"/>
      <c r="C73" s="315"/>
      <c r="D73" s="315"/>
      <c r="E73" s="315"/>
      <c r="F73" s="315"/>
      <c r="G73" s="315"/>
      <c r="H73" s="224"/>
      <c r="I73" s="315"/>
      <c r="J73" s="215"/>
      <c r="K73" s="254"/>
    </row>
    <row r="74" spans="1:11" x14ac:dyDescent="0.25">
      <c r="A74" s="254"/>
      <c r="B74" s="352" t="s">
        <v>269</v>
      </c>
      <c r="C74" s="353"/>
      <c r="D74" s="354"/>
      <c r="E74" s="263" t="e">
        <f>SUM(I65/I20)</f>
        <v>#DIV/0!</v>
      </c>
      <c r="F74" s="429"/>
      <c r="G74" s="430"/>
      <c r="H74" s="368"/>
      <c r="I74" s="180"/>
      <c r="J74" s="173"/>
      <c r="K74" s="254"/>
    </row>
    <row r="75" spans="1:11" ht="15" customHeight="1" x14ac:dyDescent="0.25">
      <c r="A75" s="254"/>
      <c r="B75" s="330" t="s">
        <v>260</v>
      </c>
      <c r="C75" s="315"/>
      <c r="D75" s="315"/>
      <c r="E75" s="172"/>
      <c r="F75" s="399" t="s">
        <v>261</v>
      </c>
      <c r="G75" s="400"/>
      <c r="H75" s="400"/>
      <c r="I75" s="181"/>
      <c r="J75" s="173"/>
      <c r="K75" s="254"/>
    </row>
    <row r="76" spans="1:11" ht="6" customHeight="1" x14ac:dyDescent="0.25">
      <c r="A76" s="254"/>
      <c r="B76" s="175"/>
      <c r="C76" s="325"/>
      <c r="D76" s="325"/>
      <c r="E76" s="274"/>
      <c r="F76" s="182"/>
      <c r="G76" s="183"/>
      <c r="H76" s="183"/>
      <c r="I76" s="275"/>
      <c r="J76" s="176"/>
      <c r="K76" s="254"/>
    </row>
    <row r="77" spans="1:11" ht="4.5" customHeight="1" thickBot="1" x14ac:dyDescent="0.3">
      <c r="A77" s="254"/>
      <c r="B77" s="331"/>
      <c r="C77" s="315"/>
      <c r="D77" s="315"/>
      <c r="E77" s="301"/>
      <c r="F77" s="321"/>
      <c r="G77" s="302"/>
      <c r="H77" s="302"/>
      <c r="I77" s="303"/>
      <c r="J77" s="32"/>
      <c r="K77" s="254"/>
    </row>
    <row r="78" spans="1:11" ht="14.25" customHeight="1" x14ac:dyDescent="0.25">
      <c r="A78" s="254"/>
      <c r="B78" s="306" t="s">
        <v>324</v>
      </c>
      <c r="C78" s="307"/>
      <c r="D78" s="307"/>
      <c r="E78" s="307"/>
      <c r="F78" s="307"/>
      <c r="G78" s="307"/>
      <c r="H78" s="307"/>
      <c r="I78" s="307"/>
      <c r="J78" s="308"/>
      <c r="K78" s="254"/>
    </row>
    <row r="79" spans="1:11" ht="14.25" customHeight="1" x14ac:dyDescent="0.25">
      <c r="A79" s="254"/>
      <c r="B79" s="310" t="s">
        <v>325</v>
      </c>
      <c r="C79" s="309"/>
      <c r="D79" s="309"/>
      <c r="E79" s="309"/>
      <c r="F79" s="309"/>
      <c r="G79" s="309"/>
      <c r="H79" s="309"/>
      <c r="I79" s="309"/>
      <c r="J79" s="304" t="s">
        <v>326</v>
      </c>
      <c r="K79" s="254"/>
    </row>
    <row r="80" spans="1:11" ht="14.25" customHeight="1" x14ac:dyDescent="0.25">
      <c r="A80" s="254"/>
      <c r="B80" s="408"/>
      <c r="C80" s="409"/>
      <c r="D80" s="409"/>
      <c r="E80" s="409"/>
      <c r="F80" s="409"/>
      <c r="G80" s="409"/>
      <c r="H80" s="409"/>
      <c r="I80" s="410"/>
      <c r="J80" s="305"/>
      <c r="K80" s="254"/>
    </row>
    <row r="81" spans="1:11" ht="14.25" customHeight="1" x14ac:dyDescent="0.25">
      <c r="A81" s="254"/>
      <c r="B81" s="411"/>
      <c r="C81" s="412"/>
      <c r="D81" s="412"/>
      <c r="E81" s="412"/>
      <c r="F81" s="412"/>
      <c r="G81" s="412"/>
      <c r="H81" s="412"/>
      <c r="I81" s="413"/>
      <c r="J81" s="305"/>
      <c r="K81" s="254"/>
    </row>
    <row r="82" spans="1:11" ht="7.5" customHeight="1" x14ac:dyDescent="0.25">
      <c r="A82" s="254"/>
      <c r="B82" s="395"/>
      <c r="C82" s="395"/>
      <c r="D82" s="395"/>
      <c r="E82" s="395"/>
      <c r="F82" s="395"/>
      <c r="G82" s="395"/>
      <c r="H82" s="395"/>
      <c r="I82" s="395"/>
      <c r="J82" s="395"/>
      <c r="K82" s="254"/>
    </row>
    <row r="83" spans="1:11" s="178" customFormat="1" ht="16.5" customHeight="1" x14ac:dyDescent="0.25">
      <c r="A83" s="177"/>
      <c r="B83" s="414" t="s">
        <v>301</v>
      </c>
      <c r="C83" s="415"/>
      <c r="D83" s="415"/>
      <c r="E83" s="415"/>
      <c r="F83" s="415"/>
      <c r="G83" s="415"/>
      <c r="H83" s="415"/>
      <c r="I83" s="415"/>
      <c r="J83" s="416"/>
      <c r="K83" s="177"/>
    </row>
    <row r="84" spans="1:11" ht="6" customHeight="1" x14ac:dyDescent="0.25">
      <c r="A84" s="254"/>
      <c r="B84" s="200"/>
      <c r="C84" s="327"/>
      <c r="D84" s="327"/>
      <c r="E84" s="327"/>
      <c r="F84" s="327"/>
      <c r="G84" s="327"/>
      <c r="H84" s="327"/>
      <c r="I84" s="327"/>
      <c r="J84" s="199"/>
      <c r="K84" s="254"/>
    </row>
    <row r="85" spans="1:11" ht="15" customHeight="1" x14ac:dyDescent="0.25">
      <c r="A85" s="254"/>
      <c r="B85" s="396" t="s">
        <v>270</v>
      </c>
      <c r="C85" s="397"/>
      <c r="D85" s="398"/>
      <c r="E85" s="205">
        <f>SUM(I20*0.2)*E18</f>
        <v>0</v>
      </c>
      <c r="F85" s="206" t="s">
        <v>322</v>
      </c>
      <c r="G85" s="318"/>
      <c r="H85" s="266"/>
      <c r="I85" s="207">
        <f>SUM(I20*0.35)*I18</f>
        <v>0</v>
      </c>
      <c r="J85" s="203"/>
      <c r="K85" s="254"/>
    </row>
    <row r="86" spans="1:11" ht="15" customHeight="1" x14ac:dyDescent="0.25">
      <c r="A86" s="254"/>
      <c r="B86" s="396" t="s">
        <v>321</v>
      </c>
      <c r="C86" s="397"/>
      <c r="D86" s="398"/>
      <c r="E86" s="207">
        <f>SUM(I20*0.2)*E19</f>
        <v>0</v>
      </c>
      <c r="F86" s="206" t="s">
        <v>323</v>
      </c>
      <c r="G86" s="318"/>
      <c r="H86" s="266"/>
      <c r="I86" s="207">
        <f>SUM(I20*0.25)*I19</f>
        <v>0</v>
      </c>
      <c r="J86" s="203"/>
      <c r="K86" s="254"/>
    </row>
    <row r="87" spans="1:11" ht="7.5" customHeight="1" x14ac:dyDescent="0.25">
      <c r="A87" s="254"/>
      <c r="B87" s="320"/>
      <c r="C87" s="318"/>
      <c r="D87" s="318"/>
      <c r="E87" s="208"/>
      <c r="F87" s="209"/>
      <c r="G87" s="318"/>
      <c r="H87" s="318"/>
      <c r="I87" s="208"/>
      <c r="J87" s="203"/>
      <c r="K87" s="254"/>
    </row>
    <row r="88" spans="1:11" ht="15" customHeight="1" x14ac:dyDescent="0.25">
      <c r="A88" s="254"/>
      <c r="B88" s="404" t="s">
        <v>276</v>
      </c>
      <c r="C88" s="405"/>
      <c r="D88" s="405"/>
      <c r="E88" s="405"/>
      <c r="F88" s="405"/>
      <c r="G88" s="406"/>
      <c r="H88" s="407"/>
      <c r="I88" s="210" t="s">
        <v>290</v>
      </c>
      <c r="J88" s="204"/>
      <c r="K88" s="254"/>
    </row>
    <row r="89" spans="1:11" ht="2.25" customHeight="1" thickBot="1" x14ac:dyDescent="0.3">
      <c r="A89" s="254"/>
      <c r="B89" s="13"/>
      <c r="C89" s="37"/>
      <c r="D89" s="37"/>
      <c r="E89" s="37"/>
      <c r="F89" s="37"/>
      <c r="G89" s="37"/>
      <c r="H89" s="37"/>
      <c r="I89" s="37"/>
      <c r="J89" s="37"/>
      <c r="K89" s="254"/>
    </row>
    <row r="90" spans="1:11" ht="14.25" customHeight="1" x14ac:dyDescent="0.25">
      <c r="A90" s="254"/>
      <c r="B90" s="448" t="s">
        <v>302</v>
      </c>
      <c r="C90" s="449"/>
      <c r="D90" s="449"/>
      <c r="E90" s="449"/>
      <c r="F90" s="449"/>
      <c r="G90" s="229" t="s">
        <v>201</v>
      </c>
      <c r="H90" s="229" t="s">
        <v>202</v>
      </c>
      <c r="I90" s="229" t="s">
        <v>203</v>
      </c>
      <c r="J90" s="230" t="s">
        <v>204</v>
      </c>
      <c r="K90" s="254"/>
    </row>
    <row r="91" spans="1:11" ht="15" customHeight="1" x14ac:dyDescent="0.25">
      <c r="A91" s="254"/>
      <c r="B91" s="387" t="s">
        <v>212</v>
      </c>
      <c r="C91" s="388"/>
      <c r="D91" s="388"/>
      <c r="E91" s="388"/>
      <c r="F91" s="403"/>
      <c r="G91" s="238">
        <f>$I75*E85/1.1*(1-$E75)</f>
        <v>0</v>
      </c>
      <c r="H91" s="238">
        <f>$I75*I85/1.1*(1-$E75)</f>
        <v>0</v>
      </c>
      <c r="I91" s="238">
        <f>$I75*E86/1.1*(1-$E75)</f>
        <v>0</v>
      </c>
      <c r="J91" s="223">
        <f>$I75*I86/1.1*(1-$E75)</f>
        <v>0</v>
      </c>
      <c r="K91" s="254"/>
    </row>
    <row r="92" spans="1:11" ht="4.5" customHeight="1" x14ac:dyDescent="0.25">
      <c r="A92" s="254"/>
      <c r="B92" s="322"/>
      <c r="C92" s="315"/>
      <c r="D92" s="315"/>
      <c r="E92" s="315"/>
      <c r="F92" s="315"/>
      <c r="G92" s="224"/>
      <c r="H92" s="224"/>
      <c r="I92" s="224"/>
      <c r="J92" s="225"/>
      <c r="K92" s="254"/>
    </row>
    <row r="93" spans="1:11" ht="11.25" customHeight="1" x14ac:dyDescent="0.25">
      <c r="A93" s="254"/>
      <c r="B93" s="239" t="s">
        <v>307</v>
      </c>
      <c r="C93" s="315"/>
      <c r="D93" s="315"/>
      <c r="E93" s="315"/>
      <c r="F93" s="315"/>
      <c r="G93" s="224"/>
      <c r="H93" s="224"/>
      <c r="I93" s="224"/>
      <c r="J93" s="225" t="s">
        <v>308</v>
      </c>
      <c r="K93" s="254"/>
    </row>
    <row r="94" spans="1:11" ht="15" customHeight="1" x14ac:dyDescent="0.25">
      <c r="A94" s="254"/>
      <c r="B94" s="456" t="s">
        <v>306</v>
      </c>
      <c r="C94" s="457"/>
      <c r="D94" s="240"/>
      <c r="E94" s="240"/>
      <c r="F94" s="240"/>
      <c r="G94" s="240"/>
      <c r="H94" s="276">
        <f>SUM(I69)</f>
        <v>0</v>
      </c>
      <c r="I94" s="251" t="s">
        <v>11</v>
      </c>
      <c r="J94" s="245">
        <f>SUM(H94/I65)</f>
        <v>0</v>
      </c>
      <c r="K94" s="254"/>
    </row>
    <row r="95" spans="1:11" ht="3" customHeight="1" x14ac:dyDescent="0.25">
      <c r="A95" s="254"/>
      <c r="B95" s="319"/>
      <c r="C95" s="327"/>
      <c r="D95" s="327"/>
      <c r="E95" s="327"/>
      <c r="F95" s="327"/>
      <c r="G95" s="327"/>
      <c r="H95" s="327"/>
      <c r="I95" s="327"/>
      <c r="J95" s="215"/>
      <c r="K95" s="254"/>
    </row>
    <row r="96" spans="1:11" ht="15" customHeight="1" x14ac:dyDescent="0.25">
      <c r="A96" s="254"/>
      <c r="B96" s="458" t="s">
        <v>303</v>
      </c>
      <c r="C96" s="368"/>
      <c r="D96" s="368"/>
      <c r="E96" s="368"/>
      <c r="F96" s="315" t="s">
        <v>13</v>
      </c>
      <c r="G96" s="327"/>
      <c r="H96" s="231"/>
      <c r="I96" s="318" t="s">
        <v>11</v>
      </c>
      <c r="J96" s="215"/>
      <c r="K96" s="254"/>
    </row>
    <row r="97" spans="1:13" ht="14.25" customHeight="1" x14ac:dyDescent="0.25">
      <c r="A97" s="254"/>
      <c r="B97" s="352" t="s">
        <v>12</v>
      </c>
      <c r="C97" s="353"/>
      <c r="D97" s="353"/>
      <c r="E97" s="353"/>
      <c r="F97" s="353"/>
      <c r="G97" s="354"/>
      <c r="H97" s="190"/>
      <c r="I97" s="401" t="s">
        <v>11</v>
      </c>
      <c r="J97" s="402"/>
      <c r="K97" s="254"/>
    </row>
    <row r="98" spans="1:13" ht="14.25" customHeight="1" x14ac:dyDescent="0.25">
      <c r="A98" s="254"/>
      <c r="B98" s="352" t="s">
        <v>14</v>
      </c>
      <c r="C98" s="353"/>
      <c r="D98" s="353"/>
      <c r="E98" s="353"/>
      <c r="F98" s="353"/>
      <c r="G98" s="354"/>
      <c r="H98" s="231"/>
      <c r="I98" s="401" t="s">
        <v>11</v>
      </c>
      <c r="J98" s="402"/>
      <c r="K98" s="254"/>
    </row>
    <row r="99" spans="1:13" ht="14.25" customHeight="1" x14ac:dyDescent="0.25">
      <c r="A99" s="254"/>
      <c r="B99" s="352" t="s">
        <v>15</v>
      </c>
      <c r="C99" s="353"/>
      <c r="D99" s="353"/>
      <c r="E99" s="353"/>
      <c r="F99" s="353"/>
      <c r="G99" s="354"/>
      <c r="H99" s="231"/>
      <c r="I99" s="401" t="s">
        <v>11</v>
      </c>
      <c r="J99" s="402"/>
      <c r="K99" s="254"/>
    </row>
    <row r="100" spans="1:13" ht="14.25" customHeight="1" x14ac:dyDescent="0.25">
      <c r="A100" s="254"/>
      <c r="B100" s="352" t="s">
        <v>16</v>
      </c>
      <c r="C100" s="353"/>
      <c r="D100" s="353"/>
      <c r="E100" s="353"/>
      <c r="F100" s="353"/>
      <c r="G100" s="354"/>
      <c r="H100" s="232"/>
      <c r="I100" s="401" t="s">
        <v>11</v>
      </c>
      <c r="J100" s="402"/>
      <c r="K100" s="254"/>
    </row>
    <row r="101" spans="1:13" ht="14.25" customHeight="1" x14ac:dyDescent="0.25">
      <c r="A101" s="254"/>
      <c r="B101" s="352" t="s">
        <v>252</v>
      </c>
      <c r="C101" s="353"/>
      <c r="D101" s="353"/>
      <c r="E101" s="353"/>
      <c r="F101" s="353"/>
      <c r="G101" s="354"/>
      <c r="H101" s="231"/>
      <c r="I101" s="401" t="s">
        <v>11</v>
      </c>
      <c r="J101" s="402"/>
      <c r="K101" s="254"/>
    </row>
    <row r="102" spans="1:13" ht="14.25" customHeight="1" x14ac:dyDescent="0.25">
      <c r="A102" s="254"/>
      <c r="B102" s="431" t="s">
        <v>251</v>
      </c>
      <c r="C102" s="432"/>
      <c r="D102" s="432"/>
      <c r="E102" s="432"/>
      <c r="F102" s="432"/>
      <c r="G102" s="445"/>
      <c r="H102" s="231"/>
      <c r="I102" s="446" t="s">
        <v>11</v>
      </c>
      <c r="J102" s="447"/>
      <c r="K102" s="254"/>
    </row>
    <row r="103" spans="1:13" ht="15" customHeight="1" x14ac:dyDescent="0.25">
      <c r="A103" s="254"/>
      <c r="B103" s="450" t="s">
        <v>211</v>
      </c>
      <c r="C103" s="451"/>
      <c r="D103" s="451"/>
      <c r="E103" s="451"/>
      <c r="F103" s="452"/>
      <c r="G103" s="234">
        <f>SUM(G91,H94,H96:H102)*E18</f>
        <v>0</v>
      </c>
      <c r="H103" s="234">
        <f>SUM(H91,H94,H96:H102)*I18</f>
        <v>0</v>
      </c>
      <c r="I103" s="213">
        <f>SUM(I91,H94,H96:H102)*E19</f>
        <v>0</v>
      </c>
      <c r="J103" s="235">
        <f>SUM(J91,H94,H96:H102)*I19</f>
        <v>0</v>
      </c>
      <c r="K103" s="254"/>
    </row>
    <row r="104" spans="1:13" ht="3.75" customHeight="1" x14ac:dyDescent="0.25">
      <c r="A104" s="254"/>
      <c r="B104" s="330"/>
      <c r="C104" s="315"/>
      <c r="D104" s="315"/>
      <c r="E104" s="315"/>
      <c r="F104" s="315"/>
      <c r="G104" s="226"/>
      <c r="H104" s="226"/>
      <c r="I104" s="227"/>
      <c r="J104" s="228"/>
      <c r="K104" s="254"/>
    </row>
    <row r="105" spans="1:13" ht="15" customHeight="1" x14ac:dyDescent="0.25">
      <c r="A105" s="254"/>
      <c r="B105" s="450" t="s">
        <v>238</v>
      </c>
      <c r="C105" s="451"/>
      <c r="D105" s="451"/>
      <c r="E105" s="451"/>
      <c r="F105" s="452"/>
      <c r="G105" s="237">
        <f>SUM(G103-I65)*E18</f>
        <v>0</v>
      </c>
      <c r="H105" s="233">
        <f>SUM(H103-I65)*I18</f>
        <v>0</v>
      </c>
      <c r="I105" s="212">
        <f>SUM(I103-I65)*E19</f>
        <v>0</v>
      </c>
      <c r="J105" s="236">
        <f>SUM(J103-I65)*I19</f>
        <v>0</v>
      </c>
      <c r="K105" s="254"/>
    </row>
    <row r="106" spans="1:13" ht="3.75" customHeight="1" x14ac:dyDescent="0.25">
      <c r="A106" s="254"/>
      <c r="B106" s="330"/>
      <c r="C106" s="315"/>
      <c r="D106" s="315"/>
      <c r="E106" s="315"/>
      <c r="F106" s="315"/>
      <c r="G106" s="226"/>
      <c r="H106" s="226"/>
      <c r="I106" s="227"/>
      <c r="J106" s="228"/>
      <c r="K106" s="254"/>
    </row>
    <row r="107" spans="1:13" ht="23.25" customHeight="1" x14ac:dyDescent="0.25">
      <c r="A107" s="254"/>
      <c r="B107" s="453" t="s">
        <v>214</v>
      </c>
      <c r="C107" s="454"/>
      <c r="D107" s="454"/>
      <c r="E107" s="454"/>
      <c r="F107" s="454"/>
      <c r="G107" s="454"/>
      <c r="H107" s="454"/>
      <c r="I107" s="454"/>
      <c r="J107" s="455"/>
      <c r="K107" s="45"/>
      <c r="L107" s="252"/>
      <c r="M107" s="17"/>
    </row>
    <row r="108" spans="1:13" x14ac:dyDescent="0.25">
      <c r="A108" s="254"/>
      <c r="B108" s="259" t="s">
        <v>216</v>
      </c>
      <c r="C108" s="260"/>
      <c r="D108" s="260"/>
      <c r="E108" s="281"/>
      <c r="F108" s="277" t="s">
        <v>315</v>
      </c>
      <c r="G108" s="278"/>
      <c r="H108" s="261"/>
      <c r="I108" s="262"/>
      <c r="J108" s="282"/>
      <c r="K108" s="255"/>
      <c r="L108" s="252"/>
      <c r="M108" s="253"/>
    </row>
    <row r="109" spans="1:13" ht="22.5" customHeight="1" thickBot="1" x14ac:dyDescent="0.3">
      <c r="A109" s="254"/>
      <c r="B109" s="136"/>
      <c r="C109" s="327"/>
      <c r="D109" s="327"/>
      <c r="E109" s="327"/>
      <c r="F109" s="211"/>
      <c r="G109" s="316"/>
      <c r="H109" s="327"/>
      <c r="I109" s="327"/>
      <c r="J109" s="327"/>
      <c r="K109" s="255"/>
      <c r="L109" s="252"/>
      <c r="M109" s="253"/>
    </row>
    <row r="110" spans="1:13" ht="35.25" customHeight="1" x14ac:dyDescent="0.25">
      <c r="A110" s="254"/>
      <c r="B110" s="198" t="s">
        <v>217</v>
      </c>
      <c r="C110" s="202"/>
      <c r="D110" s="202"/>
      <c r="E110" s="196"/>
      <c r="F110" s="196"/>
      <c r="G110" s="196"/>
      <c r="H110" s="196"/>
      <c r="I110" s="196"/>
      <c r="J110" s="197"/>
      <c r="K110" s="45"/>
      <c r="L110" s="252"/>
      <c r="M110" s="252"/>
    </row>
    <row r="111" spans="1:13" ht="61.5" customHeight="1" x14ac:dyDescent="0.25">
      <c r="A111" s="254"/>
      <c r="B111" s="435" t="s">
        <v>239</v>
      </c>
      <c r="C111" s="436"/>
      <c r="D111" s="436"/>
      <c r="E111" s="436"/>
      <c r="F111" s="436"/>
      <c r="G111" s="436"/>
      <c r="H111" s="436"/>
      <c r="I111" s="436"/>
      <c r="J111" s="437"/>
      <c r="K111" s="45"/>
      <c r="L111" s="252"/>
      <c r="M111" s="252"/>
    </row>
    <row r="112" spans="1:13" ht="2.25" customHeight="1" x14ac:dyDescent="0.25">
      <c r="A112" s="254"/>
      <c r="B112" s="317"/>
      <c r="C112" s="318"/>
      <c r="D112" s="318"/>
      <c r="E112" s="318"/>
      <c r="F112" s="318"/>
      <c r="G112" s="318"/>
      <c r="H112" s="318"/>
      <c r="I112" s="318"/>
      <c r="J112" s="217"/>
      <c r="K112" s="45"/>
      <c r="L112" s="252"/>
      <c r="M112" s="252"/>
    </row>
    <row r="113" spans="1:13" ht="16.5" customHeight="1" x14ac:dyDescent="0.25">
      <c r="A113" s="254"/>
      <c r="B113" s="433" t="s">
        <v>275</v>
      </c>
      <c r="C113" s="434"/>
      <c r="D113" s="434"/>
      <c r="E113" s="434"/>
      <c r="F113" s="434"/>
      <c r="G113" s="434"/>
      <c r="H113" s="218"/>
      <c r="I113" s="216"/>
      <c r="J113" s="219"/>
      <c r="K113" s="45"/>
      <c r="L113" s="252"/>
      <c r="M113" s="252"/>
    </row>
    <row r="114" spans="1:13" ht="3" customHeight="1" x14ac:dyDescent="0.25">
      <c r="A114" s="254"/>
      <c r="B114" s="329"/>
      <c r="C114" s="333"/>
      <c r="D114" s="333"/>
      <c r="E114" s="333"/>
      <c r="F114" s="333"/>
      <c r="G114" s="220"/>
      <c r="H114" s="248"/>
      <c r="I114" s="250"/>
      <c r="J114" s="221"/>
      <c r="K114" s="35"/>
      <c r="L114" s="18"/>
      <c r="M114" s="18"/>
    </row>
    <row r="115" spans="1:13" ht="15.75" customHeight="1" x14ac:dyDescent="0.25">
      <c r="A115" s="254"/>
      <c r="B115" s="222"/>
      <c r="C115" s="248"/>
      <c r="D115" s="249"/>
      <c r="E115" s="441"/>
      <c r="F115" s="441"/>
      <c r="G115" s="441"/>
      <c r="H115" s="441"/>
      <c r="I115" s="441"/>
      <c r="J115" s="442"/>
      <c r="K115" s="334"/>
      <c r="L115" s="19"/>
      <c r="M115" s="20"/>
    </row>
    <row r="116" spans="1:13" ht="27.75" customHeight="1" x14ac:dyDescent="0.25">
      <c r="A116" s="254"/>
      <c r="B116" s="246"/>
      <c r="C116" s="247"/>
      <c r="D116" s="244"/>
      <c r="E116" s="417" t="s">
        <v>218</v>
      </c>
      <c r="F116" s="417"/>
      <c r="G116" s="417"/>
      <c r="H116" s="417"/>
      <c r="I116" s="417"/>
      <c r="J116" s="418"/>
      <c r="K116" s="46"/>
    </row>
    <row r="117" spans="1:13" ht="4.5" customHeight="1" x14ac:dyDescent="0.25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187"/>
    </row>
  </sheetData>
  <sheetProtection formatCells="0" formatColumns="0" formatRows="0" insertColumns="0" insertRows="0" deleteRows="0"/>
  <protectedRanges>
    <protectedRange sqref="D31:G31 J31 D29:J30" name="Oblast33_1"/>
    <protectedRange sqref="D35:F35" name="Oblast29_1"/>
    <protectedRange sqref="F36:J36" name="Oblast27_1"/>
    <protectedRange sqref="J39" name="Oblast25_1"/>
    <protectedRange sqref="D40:J40" name="Oblast23_1"/>
    <protectedRange sqref="G43:J43 G46:J46" name="Oblast15_1"/>
    <protectedRange sqref="C44:E44 C47:E52" name="Oblast13_1"/>
    <protectedRange sqref="F42:J42 G47:J52 G44:J44" name="Oblast12_1"/>
    <protectedRange sqref="C45:J45" name="Oblast14_1"/>
    <protectedRange sqref="B41:J41" name="Oblast16_1"/>
    <protectedRange sqref="C39:E39" name="Oblast24_1"/>
    <protectedRange sqref="B38:J38" name="Oblast26_1"/>
    <protectedRange sqref="C34:E34" name="Oblast28_1"/>
    <protectedRange sqref="C31" name="Oblast32_1"/>
  </protectedRanges>
  <mergeCells count="118">
    <mergeCell ref="I24:J24"/>
    <mergeCell ref="B17:J17"/>
    <mergeCell ref="I20:J20"/>
    <mergeCell ref="B21:D21"/>
    <mergeCell ref="G21:H21"/>
    <mergeCell ref="I21:J21"/>
    <mergeCell ref="B18:D18"/>
    <mergeCell ref="B19:D19"/>
    <mergeCell ref="F18:H18"/>
    <mergeCell ref="B22:D22"/>
    <mergeCell ref="I22:J22"/>
    <mergeCell ref="F19:H19"/>
    <mergeCell ref="G20:H20"/>
    <mergeCell ref="G23:H23"/>
    <mergeCell ref="I23:J23"/>
    <mergeCell ref="B20:C20"/>
    <mergeCell ref="G47:J47"/>
    <mergeCell ref="B64:G64"/>
    <mergeCell ref="B26:E26"/>
    <mergeCell ref="F40:I40"/>
    <mergeCell ref="B46:F46"/>
    <mergeCell ref="G46:J46"/>
    <mergeCell ref="C47:E47"/>
    <mergeCell ref="B41:J41"/>
    <mergeCell ref="C45:J45"/>
    <mergeCell ref="G39:I39"/>
    <mergeCell ref="D34:E34"/>
    <mergeCell ref="F34:H34"/>
    <mergeCell ref="G36:J36"/>
    <mergeCell ref="B36:F36"/>
    <mergeCell ref="B29:D29"/>
    <mergeCell ref="B30:D30"/>
    <mergeCell ref="E29:J29"/>
    <mergeCell ref="E30:J30"/>
    <mergeCell ref="G32:J32"/>
    <mergeCell ref="B31:C31"/>
    <mergeCell ref="B32:F32"/>
    <mergeCell ref="H33:J33"/>
    <mergeCell ref="F26:H26"/>
    <mergeCell ref="B2:J5"/>
    <mergeCell ref="B12:C12"/>
    <mergeCell ref="D12:J12"/>
    <mergeCell ref="B11:C11"/>
    <mergeCell ref="D11:J11"/>
    <mergeCell ref="B7:J7"/>
    <mergeCell ref="B14:F14"/>
    <mergeCell ref="G14:J14"/>
    <mergeCell ref="I10:J10"/>
    <mergeCell ref="B13:C13"/>
    <mergeCell ref="D13:E13"/>
    <mergeCell ref="H13:I13"/>
    <mergeCell ref="E116:J116"/>
    <mergeCell ref="B15:D15"/>
    <mergeCell ref="E15:J15"/>
    <mergeCell ref="B43:E43"/>
    <mergeCell ref="F43:J43"/>
    <mergeCell ref="F74:H74"/>
    <mergeCell ref="B24:F24"/>
    <mergeCell ref="B23:D23"/>
    <mergeCell ref="G24:H24"/>
    <mergeCell ref="B113:G113"/>
    <mergeCell ref="B111:J111"/>
    <mergeCell ref="B28:J28"/>
    <mergeCell ref="E115:J115"/>
    <mergeCell ref="C33:E33"/>
    <mergeCell ref="I26:J26"/>
    <mergeCell ref="B102:G102"/>
    <mergeCell ref="I102:J102"/>
    <mergeCell ref="B90:F90"/>
    <mergeCell ref="B103:F103"/>
    <mergeCell ref="B107:J107"/>
    <mergeCell ref="B97:G97"/>
    <mergeCell ref="B105:F105"/>
    <mergeCell ref="B94:C94"/>
    <mergeCell ref="B96:E96"/>
    <mergeCell ref="B82:J82"/>
    <mergeCell ref="B85:D85"/>
    <mergeCell ref="B86:D86"/>
    <mergeCell ref="F75:H75"/>
    <mergeCell ref="B101:G101"/>
    <mergeCell ref="I101:J101"/>
    <mergeCell ref="I97:J97"/>
    <mergeCell ref="B98:G98"/>
    <mergeCell ref="I98:J98"/>
    <mergeCell ref="B99:G99"/>
    <mergeCell ref="I99:J99"/>
    <mergeCell ref="B100:G100"/>
    <mergeCell ref="I100:J100"/>
    <mergeCell ref="B91:F91"/>
    <mergeCell ref="B88:F88"/>
    <mergeCell ref="G88:H88"/>
    <mergeCell ref="B80:I80"/>
    <mergeCell ref="B81:I81"/>
    <mergeCell ref="B83:J83"/>
    <mergeCell ref="B74:D74"/>
    <mergeCell ref="B38:J38"/>
    <mergeCell ref="C39:E39"/>
    <mergeCell ref="I34:J34"/>
    <mergeCell ref="G53:I53"/>
    <mergeCell ref="B59:E59"/>
    <mergeCell ref="B60:E60"/>
    <mergeCell ref="B61:E61"/>
    <mergeCell ref="B62:E62"/>
    <mergeCell ref="B63:E63"/>
    <mergeCell ref="B57:E57"/>
    <mergeCell ref="E42:J42"/>
    <mergeCell ref="G44:J44"/>
    <mergeCell ref="C44:E44"/>
    <mergeCell ref="B37:J37"/>
    <mergeCell ref="B65:G65"/>
    <mergeCell ref="H71:J71"/>
    <mergeCell ref="B67:G67"/>
    <mergeCell ref="B54:E54"/>
    <mergeCell ref="B56:E56"/>
    <mergeCell ref="B58:E58"/>
    <mergeCell ref="B66:G66"/>
    <mergeCell ref="B42:D42"/>
    <mergeCell ref="B69:G69"/>
  </mergeCells>
  <dataValidations count="6">
    <dataValidation type="list" allowBlank="1" showInputMessage="1" showErrorMessage="1" sqref="C39:E39">
      <formula1>Okres</formula1>
    </dataValidation>
    <dataValidation type="list" allowBlank="1" showInputMessage="1" showErrorMessage="1" sqref="C33:E33">
      <formula1>Zisk</formula1>
    </dataValidation>
    <dataValidation type="list" allowBlank="1" showInputMessage="1" showErrorMessage="1" sqref="H33:J33">
      <formula1>Nezisk</formula1>
    </dataValidation>
    <dataValidation type="list" allowBlank="1" showInputMessage="1" showErrorMessage="1" sqref="G39:I39">
      <formula1>Kraj</formula1>
    </dataValidation>
    <dataValidation type="list" allowBlank="1" showInputMessage="1" showErrorMessage="1" sqref="J13">
      <formula1>Vydání</formula1>
    </dataValidation>
    <dataValidation type="list" allowBlank="1" showInputMessage="1" showErrorMessage="1" sqref="C31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174</v>
      </c>
      <c r="B1" s="3" t="s">
        <v>174</v>
      </c>
      <c r="C1" s="3" t="s">
        <v>136</v>
      </c>
      <c r="D1" s="3" t="s">
        <v>167</v>
      </c>
      <c r="E1" s="2" t="s">
        <v>20</v>
      </c>
      <c r="F1" s="4"/>
      <c r="G1" s="3" t="s">
        <v>174</v>
      </c>
    </row>
    <row r="2" spans="1:14" x14ac:dyDescent="0.25">
      <c r="A2" s="3" t="s">
        <v>129</v>
      </c>
      <c r="B2" s="3" t="s">
        <v>19</v>
      </c>
      <c r="C2" s="3" t="s">
        <v>137</v>
      </c>
      <c r="D2" s="3" t="s">
        <v>168</v>
      </c>
      <c r="E2" s="2" t="s">
        <v>23</v>
      </c>
      <c r="F2" s="5" t="s">
        <v>177</v>
      </c>
      <c r="G2" s="3" t="s">
        <v>129</v>
      </c>
      <c r="H2" t="s">
        <v>19</v>
      </c>
      <c r="I2" t="s">
        <v>129</v>
      </c>
      <c r="J2" s="4" t="s">
        <v>206</v>
      </c>
      <c r="K2" t="s">
        <v>200</v>
      </c>
      <c r="L2" t="s">
        <v>136</v>
      </c>
      <c r="M2" s="1" t="s">
        <v>113</v>
      </c>
      <c r="N2" t="s">
        <v>136</v>
      </c>
    </row>
    <row r="3" spans="1:14" x14ac:dyDescent="0.25">
      <c r="A3" s="3" t="s">
        <v>176</v>
      </c>
      <c r="B3" s="3" t="s">
        <v>21</v>
      </c>
      <c r="C3" s="3" t="s">
        <v>138</v>
      </c>
      <c r="D3" s="3" t="s">
        <v>169</v>
      </c>
      <c r="E3" t="s">
        <v>25</v>
      </c>
      <c r="F3" s="5" t="s">
        <v>180</v>
      </c>
      <c r="G3" s="3" t="s">
        <v>176</v>
      </c>
      <c r="H3" t="s">
        <v>21</v>
      </c>
      <c r="I3" t="s">
        <v>130</v>
      </c>
      <c r="J3" s="4" t="s">
        <v>207</v>
      </c>
      <c r="K3" t="s">
        <v>174</v>
      </c>
      <c r="L3" t="s">
        <v>137</v>
      </c>
      <c r="M3" s="1" t="s">
        <v>125</v>
      </c>
      <c r="N3" t="s">
        <v>137</v>
      </c>
    </row>
    <row r="4" spans="1:14" x14ac:dyDescent="0.25">
      <c r="A4" s="3" t="s">
        <v>131</v>
      </c>
      <c r="B4" s="3" t="s">
        <v>22</v>
      </c>
      <c r="C4" s="3" t="s">
        <v>139</v>
      </c>
      <c r="D4" s="3" t="s">
        <v>170</v>
      </c>
      <c r="E4" t="s">
        <v>26</v>
      </c>
      <c r="F4" s="5" t="s">
        <v>178</v>
      </c>
      <c r="G4" s="3" t="s">
        <v>131</v>
      </c>
      <c r="H4" t="s">
        <v>22</v>
      </c>
      <c r="I4" t="s">
        <v>131</v>
      </c>
      <c r="J4" s="4" t="s">
        <v>208</v>
      </c>
      <c r="L4" t="s">
        <v>138</v>
      </c>
      <c r="M4" s="1" t="s">
        <v>117</v>
      </c>
      <c r="N4" t="s">
        <v>138</v>
      </c>
    </row>
    <row r="5" spans="1:14" x14ac:dyDescent="0.25">
      <c r="A5" s="3" t="s">
        <v>132</v>
      </c>
      <c r="B5" s="3" t="s">
        <v>24</v>
      </c>
      <c r="C5" s="3" t="s">
        <v>140</v>
      </c>
      <c r="D5" s="3" t="s">
        <v>171</v>
      </c>
      <c r="E5" t="s">
        <v>27</v>
      </c>
      <c r="F5" s="5" t="s">
        <v>179</v>
      </c>
      <c r="G5" s="3" t="s">
        <v>132</v>
      </c>
      <c r="H5" t="s">
        <v>24</v>
      </c>
      <c r="I5" t="s">
        <v>132</v>
      </c>
      <c r="J5" s="4">
        <v>2016</v>
      </c>
      <c r="L5" t="s">
        <v>139</v>
      </c>
      <c r="M5" s="1" t="s">
        <v>123</v>
      </c>
      <c r="N5" t="s">
        <v>139</v>
      </c>
    </row>
    <row r="6" spans="1:14" x14ac:dyDescent="0.25">
      <c r="A6" s="3" t="s">
        <v>133</v>
      </c>
      <c r="C6" s="3" t="s">
        <v>141</v>
      </c>
      <c r="D6" s="3" t="s">
        <v>172</v>
      </c>
      <c r="E6" t="s">
        <v>28</v>
      </c>
      <c r="F6" s="5" t="s">
        <v>181</v>
      </c>
      <c r="G6" s="3" t="s">
        <v>133</v>
      </c>
      <c r="I6" t="s">
        <v>133</v>
      </c>
      <c r="J6" s="4">
        <v>2017</v>
      </c>
      <c r="L6" t="s">
        <v>140</v>
      </c>
      <c r="M6" s="1" t="s">
        <v>120</v>
      </c>
      <c r="N6" t="s">
        <v>140</v>
      </c>
    </row>
    <row r="7" spans="1:14" x14ac:dyDescent="0.25">
      <c r="A7" s="3" t="s">
        <v>134</v>
      </c>
      <c r="C7" s="3" t="s">
        <v>142</v>
      </c>
      <c r="D7" s="3" t="s">
        <v>173</v>
      </c>
      <c r="E7" t="s">
        <v>29</v>
      </c>
      <c r="F7" s="5" t="s">
        <v>182</v>
      </c>
      <c r="G7" s="3" t="s">
        <v>134</v>
      </c>
      <c r="I7" t="s">
        <v>134</v>
      </c>
      <c r="L7" t="s">
        <v>141</v>
      </c>
      <c r="M7" s="1" t="s">
        <v>121</v>
      </c>
      <c r="N7" t="s">
        <v>141</v>
      </c>
    </row>
    <row r="8" spans="1:14" x14ac:dyDescent="0.25">
      <c r="A8" s="3" t="s">
        <v>175</v>
      </c>
      <c r="C8" s="3" t="s">
        <v>143</v>
      </c>
      <c r="D8" s="3"/>
      <c r="E8" t="s">
        <v>30</v>
      </c>
      <c r="F8" s="5" t="s">
        <v>183</v>
      </c>
      <c r="G8" s="3" t="s">
        <v>175</v>
      </c>
      <c r="I8" t="s">
        <v>175</v>
      </c>
      <c r="L8" t="s">
        <v>142</v>
      </c>
      <c r="M8" s="1" t="s">
        <v>115</v>
      </c>
      <c r="N8" t="s">
        <v>142</v>
      </c>
    </row>
    <row r="9" spans="1:14" x14ac:dyDescent="0.25">
      <c r="A9" s="3" t="s">
        <v>135</v>
      </c>
      <c r="C9" s="3" t="s">
        <v>144</v>
      </c>
      <c r="E9" t="s">
        <v>31</v>
      </c>
      <c r="G9" s="3" t="s">
        <v>135</v>
      </c>
      <c r="I9" t="s">
        <v>135</v>
      </c>
      <c r="L9" t="s">
        <v>143</v>
      </c>
      <c r="M9" s="1" t="s">
        <v>116</v>
      </c>
      <c r="N9" t="s">
        <v>143</v>
      </c>
    </row>
    <row r="10" spans="1:14" x14ac:dyDescent="0.25">
      <c r="A10" s="3" t="s">
        <v>24</v>
      </c>
      <c r="C10" s="3" t="s">
        <v>145</v>
      </c>
      <c r="E10" t="s">
        <v>32</v>
      </c>
      <c r="G10" s="3" t="s">
        <v>24</v>
      </c>
      <c r="I10" t="s">
        <v>24</v>
      </c>
      <c r="L10" t="s">
        <v>144</v>
      </c>
      <c r="M10" s="1" t="s">
        <v>119</v>
      </c>
      <c r="N10" t="s">
        <v>144</v>
      </c>
    </row>
    <row r="11" spans="1:14" x14ac:dyDescent="0.25">
      <c r="C11" s="3" t="s">
        <v>146</v>
      </c>
      <c r="E11" t="s">
        <v>33</v>
      </c>
      <c r="L11" t="s">
        <v>145</v>
      </c>
      <c r="M11" s="1" t="s">
        <v>124</v>
      </c>
      <c r="N11" t="s">
        <v>145</v>
      </c>
    </row>
    <row r="12" spans="1:14" x14ac:dyDescent="0.25">
      <c r="C12" s="3" t="s">
        <v>147</v>
      </c>
      <c r="E12" t="s">
        <v>34</v>
      </c>
      <c r="L12" t="s">
        <v>146</v>
      </c>
      <c r="M12" s="1" t="s">
        <v>126</v>
      </c>
      <c r="N12" t="s">
        <v>146</v>
      </c>
    </row>
    <row r="13" spans="1:14" x14ac:dyDescent="0.25">
      <c r="C13" s="3" t="s">
        <v>148</v>
      </c>
      <c r="E13" t="s">
        <v>35</v>
      </c>
      <c r="L13" t="s">
        <v>147</v>
      </c>
      <c r="M13" s="1" t="s">
        <v>122</v>
      </c>
      <c r="N13" t="s">
        <v>147</v>
      </c>
    </row>
    <row r="14" spans="1:14" x14ac:dyDescent="0.25">
      <c r="C14" s="3" t="s">
        <v>149</v>
      </c>
      <c r="E14" t="s">
        <v>36</v>
      </c>
      <c r="L14" t="s">
        <v>148</v>
      </c>
      <c r="M14" s="1" t="s">
        <v>118</v>
      </c>
      <c r="N14" t="s">
        <v>148</v>
      </c>
    </row>
    <row r="15" spans="1:14" x14ac:dyDescent="0.25">
      <c r="C15" s="3" t="s">
        <v>150</v>
      </c>
      <c r="F15" s="1"/>
      <c r="L15" t="s">
        <v>149</v>
      </c>
      <c r="M15" s="1" t="s">
        <v>114</v>
      </c>
      <c r="N15" t="s">
        <v>149</v>
      </c>
    </row>
    <row r="16" spans="1:14" x14ac:dyDescent="0.25">
      <c r="C16" s="3" t="s">
        <v>151</v>
      </c>
      <c r="E16" s="2" t="s">
        <v>37</v>
      </c>
      <c r="L16" t="s">
        <v>150</v>
      </c>
      <c r="N16" t="s">
        <v>150</v>
      </c>
    </row>
    <row r="17" spans="3:14" x14ac:dyDescent="0.25">
      <c r="C17" s="3" t="s">
        <v>152</v>
      </c>
      <c r="E17" t="s">
        <v>38</v>
      </c>
      <c r="L17" t="s">
        <v>151</v>
      </c>
      <c r="N17" t="s">
        <v>151</v>
      </c>
    </row>
    <row r="18" spans="3:14" x14ac:dyDescent="0.25">
      <c r="C18" s="3" t="s">
        <v>153</v>
      </c>
      <c r="E18" t="s">
        <v>39</v>
      </c>
      <c r="L18" t="s">
        <v>152</v>
      </c>
      <c r="N18" t="s">
        <v>152</v>
      </c>
    </row>
    <row r="19" spans="3:14" x14ac:dyDescent="0.25">
      <c r="C19" s="3" t="s">
        <v>154</v>
      </c>
      <c r="E19" t="s">
        <v>40</v>
      </c>
      <c r="L19" t="s">
        <v>153</v>
      </c>
      <c r="N19" t="s">
        <v>153</v>
      </c>
    </row>
    <row r="20" spans="3:14" x14ac:dyDescent="0.25">
      <c r="C20" s="3" t="s">
        <v>155</v>
      </c>
      <c r="E20" t="s">
        <v>41</v>
      </c>
      <c r="L20" t="s">
        <v>154</v>
      </c>
      <c r="N20" t="s">
        <v>154</v>
      </c>
    </row>
    <row r="21" spans="3:14" x14ac:dyDescent="0.25">
      <c r="C21" s="3" t="s">
        <v>156</v>
      </c>
      <c r="E21" t="s">
        <v>42</v>
      </c>
      <c r="L21" t="s">
        <v>155</v>
      </c>
      <c r="N21" t="s">
        <v>155</v>
      </c>
    </row>
    <row r="22" spans="3:14" x14ac:dyDescent="0.25">
      <c r="C22" s="3" t="s">
        <v>157</v>
      </c>
      <c r="E22" t="s">
        <v>43</v>
      </c>
      <c r="L22" t="s">
        <v>156</v>
      </c>
      <c r="N22" t="s">
        <v>156</v>
      </c>
    </row>
    <row r="23" spans="3:14" x14ac:dyDescent="0.25">
      <c r="C23" s="3" t="s">
        <v>158</v>
      </c>
      <c r="E23" t="s">
        <v>44</v>
      </c>
      <c r="L23" t="s">
        <v>157</v>
      </c>
      <c r="N23" t="s">
        <v>157</v>
      </c>
    </row>
    <row r="24" spans="3:14" x14ac:dyDescent="0.25">
      <c r="C24" s="3" t="s">
        <v>159</v>
      </c>
      <c r="L24" t="s">
        <v>158</v>
      </c>
      <c r="N24" t="s">
        <v>158</v>
      </c>
    </row>
    <row r="25" spans="3:14" x14ac:dyDescent="0.25">
      <c r="C25" s="3" t="s">
        <v>160</v>
      </c>
      <c r="E25" s="2" t="s">
        <v>45</v>
      </c>
      <c r="L25" t="s">
        <v>159</v>
      </c>
      <c r="N25" t="s">
        <v>159</v>
      </c>
    </row>
    <row r="26" spans="3:14" x14ac:dyDescent="0.25">
      <c r="C26" s="3" t="s">
        <v>161</v>
      </c>
      <c r="E26" t="s">
        <v>46</v>
      </c>
      <c r="L26" t="s">
        <v>160</v>
      </c>
      <c r="N26" t="s">
        <v>160</v>
      </c>
    </row>
    <row r="27" spans="3:14" x14ac:dyDescent="0.25">
      <c r="C27" s="3" t="s">
        <v>162</v>
      </c>
      <c r="E27" t="s">
        <v>47</v>
      </c>
      <c r="L27" t="s">
        <v>161</v>
      </c>
      <c r="N27" t="s">
        <v>161</v>
      </c>
    </row>
    <row r="28" spans="3:14" x14ac:dyDescent="0.25">
      <c r="C28" s="3" t="s">
        <v>163</v>
      </c>
      <c r="E28" t="s">
        <v>48</v>
      </c>
      <c r="L28" t="s">
        <v>162</v>
      </c>
      <c r="N28" t="s">
        <v>162</v>
      </c>
    </row>
    <row r="29" spans="3:14" x14ac:dyDescent="0.25">
      <c r="C29" s="3" t="s">
        <v>164</v>
      </c>
      <c r="E29" t="s">
        <v>49</v>
      </c>
      <c r="L29" t="s">
        <v>163</v>
      </c>
      <c r="N29" t="s">
        <v>163</v>
      </c>
    </row>
    <row r="30" spans="3:14" x14ac:dyDescent="0.25">
      <c r="C30" s="3" t="s">
        <v>165</v>
      </c>
      <c r="E30" t="s">
        <v>50</v>
      </c>
      <c r="L30" t="s">
        <v>164</v>
      </c>
      <c r="N30" t="s">
        <v>164</v>
      </c>
    </row>
    <row r="31" spans="3:14" x14ac:dyDescent="0.25">
      <c r="C31" s="3" t="s">
        <v>166</v>
      </c>
      <c r="E31" t="s">
        <v>51</v>
      </c>
      <c r="L31" t="s">
        <v>165</v>
      </c>
      <c r="N31" t="s">
        <v>165</v>
      </c>
    </row>
    <row r="32" spans="3:14" x14ac:dyDescent="0.25">
      <c r="E32" t="s">
        <v>52</v>
      </c>
      <c r="L32" t="s">
        <v>166</v>
      </c>
      <c r="N32" t="s">
        <v>166</v>
      </c>
    </row>
    <row r="33" spans="5:14" x14ac:dyDescent="0.25">
      <c r="L33" t="s">
        <v>184</v>
      </c>
      <c r="N33" t="s">
        <v>184</v>
      </c>
    </row>
    <row r="34" spans="5:14" x14ac:dyDescent="0.25">
      <c r="E34" s="2" t="s">
        <v>53</v>
      </c>
      <c r="L34" t="s">
        <v>185</v>
      </c>
      <c r="N34" t="s">
        <v>185</v>
      </c>
    </row>
    <row r="35" spans="5:14" x14ac:dyDescent="0.25">
      <c r="E35" t="s">
        <v>54</v>
      </c>
      <c r="L35" t="s">
        <v>186</v>
      </c>
      <c r="N35" t="s">
        <v>186</v>
      </c>
    </row>
    <row r="36" spans="5:14" x14ac:dyDescent="0.25">
      <c r="E36" t="s">
        <v>55</v>
      </c>
      <c r="L36" t="s">
        <v>187</v>
      </c>
      <c r="N36" t="s">
        <v>187</v>
      </c>
    </row>
    <row r="37" spans="5:14" x14ac:dyDescent="0.25">
      <c r="E37" t="s">
        <v>56</v>
      </c>
      <c r="L37" t="s">
        <v>188</v>
      </c>
      <c r="N37" t="s">
        <v>188</v>
      </c>
    </row>
    <row r="38" spans="5:14" x14ac:dyDescent="0.25">
      <c r="L38" t="s">
        <v>189</v>
      </c>
      <c r="N38" t="s">
        <v>189</v>
      </c>
    </row>
    <row r="39" spans="5:14" x14ac:dyDescent="0.25">
      <c r="E39" s="2" t="s">
        <v>57</v>
      </c>
      <c r="L39" t="s">
        <v>190</v>
      </c>
      <c r="N39" t="s">
        <v>190</v>
      </c>
    </row>
    <row r="40" spans="5:14" x14ac:dyDescent="0.25">
      <c r="E40" t="s">
        <v>58</v>
      </c>
      <c r="L40" t="s">
        <v>191</v>
      </c>
      <c r="N40" t="s">
        <v>191</v>
      </c>
    </row>
    <row r="41" spans="5:14" x14ac:dyDescent="0.25">
      <c r="E41" t="s">
        <v>59</v>
      </c>
      <c r="L41" t="s">
        <v>192</v>
      </c>
      <c r="N41" t="s">
        <v>192</v>
      </c>
    </row>
    <row r="42" spans="5:14" x14ac:dyDescent="0.25">
      <c r="E42" t="s">
        <v>60</v>
      </c>
      <c r="L42" t="s">
        <v>193</v>
      </c>
      <c r="N42" t="s">
        <v>193</v>
      </c>
    </row>
    <row r="43" spans="5:14" x14ac:dyDescent="0.25">
      <c r="E43" t="s">
        <v>61</v>
      </c>
      <c r="L43" t="s">
        <v>194</v>
      </c>
      <c r="N43" t="s">
        <v>194</v>
      </c>
    </row>
    <row r="44" spans="5:14" x14ac:dyDescent="0.25">
      <c r="E44" t="s">
        <v>62</v>
      </c>
      <c r="L44" t="s">
        <v>195</v>
      </c>
      <c r="N44" t="s">
        <v>195</v>
      </c>
    </row>
    <row r="45" spans="5:14" x14ac:dyDescent="0.25">
      <c r="E45" t="s">
        <v>63</v>
      </c>
      <c r="L45" t="s">
        <v>196</v>
      </c>
      <c r="N45" t="s">
        <v>196</v>
      </c>
    </row>
    <row r="46" spans="5:14" x14ac:dyDescent="0.25">
      <c r="E46" t="s">
        <v>64</v>
      </c>
      <c r="L46" t="s">
        <v>197</v>
      </c>
      <c r="N46" t="s">
        <v>197</v>
      </c>
    </row>
    <row r="47" spans="5:14" x14ac:dyDescent="0.25">
      <c r="L47" t="s">
        <v>198</v>
      </c>
      <c r="N47" t="s">
        <v>198</v>
      </c>
    </row>
    <row r="48" spans="5:14" x14ac:dyDescent="0.25">
      <c r="E48" s="2" t="s">
        <v>65</v>
      </c>
      <c r="L48" t="s">
        <v>199</v>
      </c>
      <c r="N48" t="s">
        <v>199</v>
      </c>
    </row>
    <row r="49" spans="5:5" x14ac:dyDescent="0.25">
      <c r="E49" t="s">
        <v>66</v>
      </c>
    </row>
    <row r="50" spans="5:5" x14ac:dyDescent="0.25">
      <c r="E50" t="s">
        <v>67</v>
      </c>
    </row>
    <row r="51" spans="5:5" x14ac:dyDescent="0.25">
      <c r="E51" t="s">
        <v>68</v>
      </c>
    </row>
    <row r="52" spans="5:5" x14ac:dyDescent="0.25">
      <c r="E52" t="s">
        <v>69</v>
      </c>
    </row>
    <row r="54" spans="5:5" x14ac:dyDescent="0.25">
      <c r="E54" s="2" t="s">
        <v>70</v>
      </c>
    </row>
    <row r="55" spans="5:5" x14ac:dyDescent="0.25">
      <c r="E55" t="s">
        <v>71</v>
      </c>
    </row>
    <row r="56" spans="5:5" x14ac:dyDescent="0.25">
      <c r="E56" t="s">
        <v>72</v>
      </c>
    </row>
    <row r="57" spans="5:5" x14ac:dyDescent="0.25">
      <c r="E57" t="s">
        <v>73</v>
      </c>
    </row>
    <row r="58" spans="5:5" x14ac:dyDescent="0.25">
      <c r="E58" t="s">
        <v>74</v>
      </c>
    </row>
    <row r="59" spans="5:5" x14ac:dyDescent="0.25">
      <c r="E59" t="s">
        <v>75</v>
      </c>
    </row>
    <row r="61" spans="5:5" x14ac:dyDescent="0.25">
      <c r="E61" s="2" t="s">
        <v>76</v>
      </c>
    </row>
    <row r="62" spans="5:5" x14ac:dyDescent="0.25">
      <c r="E62" t="s">
        <v>77</v>
      </c>
    </row>
    <row r="63" spans="5:5" x14ac:dyDescent="0.25">
      <c r="E63" t="s">
        <v>78</v>
      </c>
    </row>
    <row r="64" spans="5:5" x14ac:dyDescent="0.25">
      <c r="E64" t="s">
        <v>79</v>
      </c>
    </row>
    <row r="65" spans="5:5" x14ac:dyDescent="0.25">
      <c r="E65" t="s">
        <v>80</v>
      </c>
    </row>
    <row r="67" spans="5:5" x14ac:dyDescent="0.25">
      <c r="E67" s="2" t="s">
        <v>81</v>
      </c>
    </row>
    <row r="68" spans="5:5" x14ac:dyDescent="0.25">
      <c r="E68" t="s">
        <v>82</v>
      </c>
    </row>
    <row r="69" spans="5:5" x14ac:dyDescent="0.25">
      <c r="E69" t="s">
        <v>83</v>
      </c>
    </row>
    <row r="70" spans="5:5" x14ac:dyDescent="0.25">
      <c r="E70" t="s">
        <v>84</v>
      </c>
    </row>
    <row r="71" spans="5:5" x14ac:dyDescent="0.25">
      <c r="E71" t="s">
        <v>85</v>
      </c>
    </row>
    <row r="72" spans="5:5" x14ac:dyDescent="0.25">
      <c r="E72" t="s">
        <v>86</v>
      </c>
    </row>
    <row r="74" spans="5:5" x14ac:dyDescent="0.25">
      <c r="E74" s="2" t="s">
        <v>87</v>
      </c>
    </row>
    <row r="75" spans="5:5" x14ac:dyDescent="0.25">
      <c r="E75" t="s">
        <v>88</v>
      </c>
    </row>
    <row r="76" spans="5:5" x14ac:dyDescent="0.25">
      <c r="E76" t="s">
        <v>89</v>
      </c>
    </row>
    <row r="77" spans="5:5" x14ac:dyDescent="0.25">
      <c r="E77" t="s">
        <v>90</v>
      </c>
    </row>
    <row r="78" spans="5:5" x14ac:dyDescent="0.25">
      <c r="E78" t="s">
        <v>91</v>
      </c>
    </row>
    <row r="79" spans="5:5" x14ac:dyDescent="0.25">
      <c r="E79" t="s">
        <v>92</v>
      </c>
    </row>
    <row r="80" spans="5:5" x14ac:dyDescent="0.25">
      <c r="E80" t="s">
        <v>93</v>
      </c>
    </row>
    <row r="81" spans="5:5" x14ac:dyDescent="0.25">
      <c r="E81" t="s">
        <v>94</v>
      </c>
    </row>
    <row r="83" spans="5:5" x14ac:dyDescent="0.25">
      <c r="E83" s="2" t="s">
        <v>95</v>
      </c>
    </row>
    <row r="84" spans="5:5" x14ac:dyDescent="0.25">
      <c r="E84" t="s">
        <v>96</v>
      </c>
    </row>
    <row r="85" spans="5:5" x14ac:dyDescent="0.25">
      <c r="E85" t="s">
        <v>97</v>
      </c>
    </row>
    <row r="86" spans="5:5" x14ac:dyDescent="0.25">
      <c r="E86" t="s">
        <v>98</v>
      </c>
    </row>
    <row r="87" spans="5:5" x14ac:dyDescent="0.25">
      <c r="E87" t="s">
        <v>99</v>
      </c>
    </row>
    <row r="88" spans="5:5" x14ac:dyDescent="0.25">
      <c r="E88" t="s">
        <v>100</v>
      </c>
    </row>
    <row r="90" spans="5:5" x14ac:dyDescent="0.25">
      <c r="E90" s="2" t="s">
        <v>101</v>
      </c>
    </row>
    <row r="91" spans="5:5" x14ac:dyDescent="0.25">
      <c r="E91" t="s">
        <v>102</v>
      </c>
    </row>
    <row r="92" spans="5:5" x14ac:dyDescent="0.25">
      <c r="E92" t="s">
        <v>103</v>
      </c>
    </row>
    <row r="93" spans="5:5" x14ac:dyDescent="0.25">
      <c r="E93" t="s">
        <v>104</v>
      </c>
    </row>
    <row r="94" spans="5:5" x14ac:dyDescent="0.25">
      <c r="E94" t="s">
        <v>105</v>
      </c>
    </row>
    <row r="96" spans="5:5" x14ac:dyDescent="0.25">
      <c r="E96" s="2" t="s">
        <v>106</v>
      </c>
    </row>
    <row r="97" spans="5:5" x14ac:dyDescent="0.25">
      <c r="E97" t="s">
        <v>107</v>
      </c>
    </row>
    <row r="98" spans="5:5" x14ac:dyDescent="0.25">
      <c r="E98" t="s">
        <v>108</v>
      </c>
    </row>
    <row r="99" spans="5:5" x14ac:dyDescent="0.25">
      <c r="E99" t="s">
        <v>109</v>
      </c>
    </row>
    <row r="100" spans="5:5" x14ac:dyDescent="0.25">
      <c r="E100" t="s">
        <v>110</v>
      </c>
    </row>
    <row r="101" spans="5:5" x14ac:dyDescent="0.25">
      <c r="E101" t="s">
        <v>111</v>
      </c>
    </row>
    <row r="102" spans="5:5" x14ac:dyDescent="0.25">
      <c r="E102" t="s">
        <v>112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F45" sqref="F45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96"/>
      <c r="B1" s="256" t="s">
        <v>316</v>
      </c>
      <c r="C1" s="257"/>
      <c r="D1" s="257"/>
      <c r="E1" s="257"/>
      <c r="F1" s="257"/>
      <c r="G1" s="257"/>
      <c r="H1" s="257"/>
      <c r="I1" s="96"/>
    </row>
    <row r="2" spans="1:9" ht="18.75" customHeight="1" x14ac:dyDescent="0.25">
      <c r="A2" s="96"/>
      <c r="B2" s="264" t="s">
        <v>295</v>
      </c>
      <c r="C2" s="265"/>
      <c r="D2" s="526"/>
      <c r="E2" s="527"/>
      <c r="F2" s="257"/>
      <c r="G2" s="257"/>
      <c r="H2" s="257"/>
      <c r="I2" s="96"/>
    </row>
    <row r="3" spans="1:9" ht="9.75" customHeight="1" x14ac:dyDescent="0.25">
      <c r="A3" s="96"/>
      <c r="B3" s="264"/>
      <c r="C3" s="265"/>
      <c r="D3" s="257"/>
      <c r="E3" s="257"/>
      <c r="F3" s="257"/>
      <c r="G3" s="257"/>
      <c r="H3" s="257"/>
      <c r="I3" s="96"/>
    </row>
    <row r="4" spans="1:9" ht="18.75" x14ac:dyDescent="0.3">
      <c r="A4" s="96"/>
      <c r="B4" s="546" t="s">
        <v>274</v>
      </c>
      <c r="C4" s="405"/>
      <c r="D4" s="528">
        <f>('Souhrnné vyúčtování_dotace'!D11)</f>
        <v>0</v>
      </c>
      <c r="E4" s="529"/>
      <c r="F4" s="529"/>
      <c r="G4" s="529"/>
      <c r="H4" s="530"/>
      <c r="I4" s="96"/>
    </row>
    <row r="5" spans="1:9" s="214" customFormat="1" ht="21" customHeight="1" x14ac:dyDescent="0.25">
      <c r="A5" s="254"/>
      <c r="B5" s="340" t="s">
        <v>240</v>
      </c>
      <c r="C5" s="110"/>
      <c r="D5" s="110"/>
      <c r="E5" s="110"/>
      <c r="F5" s="104"/>
      <c r="G5" s="104"/>
      <c r="H5" s="105"/>
      <c r="I5" s="254"/>
    </row>
    <row r="6" spans="1:9" s="214" customFormat="1" ht="54" customHeight="1" x14ac:dyDescent="0.25">
      <c r="A6" s="254"/>
      <c r="B6" s="536" t="s">
        <v>329</v>
      </c>
      <c r="C6" s="537"/>
      <c r="D6" s="537"/>
      <c r="E6" s="537"/>
      <c r="F6" s="537"/>
      <c r="G6" s="537"/>
      <c r="H6" s="538"/>
      <c r="I6" s="254"/>
    </row>
    <row r="7" spans="1:9" s="339" customFormat="1" ht="24.75" customHeight="1" x14ac:dyDescent="0.25">
      <c r="A7" s="335"/>
      <c r="B7" s="336" t="s">
        <v>223</v>
      </c>
      <c r="C7" s="337"/>
      <c r="D7" s="337"/>
      <c r="E7" s="337"/>
      <c r="F7" s="337"/>
      <c r="G7" s="337"/>
      <c r="H7" s="338"/>
      <c r="I7" s="335"/>
    </row>
    <row r="8" spans="1:9" s="7" customFormat="1" ht="15.75" customHeight="1" x14ac:dyDescent="0.2">
      <c r="A8" s="97"/>
      <c r="B8" s="75" t="s">
        <v>234</v>
      </c>
      <c r="C8" s="49"/>
      <c r="D8" s="49"/>
      <c r="E8" s="49"/>
      <c r="F8" s="49"/>
      <c r="G8" s="49"/>
      <c r="H8" s="49"/>
      <c r="I8" s="97"/>
    </row>
    <row r="9" spans="1:9" s="8" customFormat="1" ht="36.75" thickBot="1" x14ac:dyDescent="0.25">
      <c r="A9" s="98"/>
      <c r="B9" s="81" t="s">
        <v>235</v>
      </c>
      <c r="C9" s="82" t="s">
        <v>243</v>
      </c>
      <c r="D9" s="83" t="s">
        <v>246</v>
      </c>
      <c r="E9" s="148" t="s">
        <v>244</v>
      </c>
      <c r="F9" s="149" t="s">
        <v>222</v>
      </c>
      <c r="G9" s="150" t="s">
        <v>232</v>
      </c>
      <c r="H9" s="151" t="s">
        <v>225</v>
      </c>
      <c r="I9" s="98"/>
    </row>
    <row r="10" spans="1:9" ht="13.5" x14ac:dyDescent="0.25">
      <c r="A10" s="96"/>
      <c r="B10" s="85" t="s">
        <v>226</v>
      </c>
      <c r="C10" s="85" t="s">
        <v>241</v>
      </c>
      <c r="D10" s="85" t="s">
        <v>283</v>
      </c>
      <c r="E10" s="85" t="s">
        <v>227</v>
      </c>
      <c r="F10" s="85" t="s">
        <v>249</v>
      </c>
      <c r="G10" s="77">
        <v>7500</v>
      </c>
      <c r="H10" s="80">
        <v>4000</v>
      </c>
      <c r="I10" s="101"/>
    </row>
    <row r="11" spans="1:9" x14ac:dyDescent="0.2">
      <c r="A11" s="96"/>
      <c r="B11" s="85" t="s">
        <v>284</v>
      </c>
      <c r="C11" s="85" t="s">
        <v>230</v>
      </c>
      <c r="D11" s="85"/>
      <c r="E11" s="85"/>
      <c r="F11" s="85" t="s">
        <v>250</v>
      </c>
      <c r="G11" s="78"/>
      <c r="H11" s="80"/>
      <c r="I11" s="101"/>
    </row>
    <row r="12" spans="1:9" x14ac:dyDescent="0.2">
      <c r="A12" s="96"/>
      <c r="B12" s="85" t="s">
        <v>285</v>
      </c>
      <c r="C12" s="86" t="s">
        <v>224</v>
      </c>
      <c r="D12" s="85"/>
      <c r="E12" s="85" t="s">
        <v>236</v>
      </c>
      <c r="F12" s="85" t="s">
        <v>237</v>
      </c>
      <c r="G12" s="79">
        <v>71685</v>
      </c>
      <c r="H12" s="79">
        <v>60000</v>
      </c>
      <c r="I12" s="101"/>
    </row>
    <row r="13" spans="1:9" s="9" customFormat="1" ht="13.5" x14ac:dyDescent="0.25">
      <c r="A13" s="99"/>
      <c r="B13" s="87" t="s">
        <v>271</v>
      </c>
      <c r="C13" s="88"/>
      <c r="D13" s="87"/>
      <c r="E13" s="89"/>
      <c r="F13" s="89"/>
      <c r="G13" s="90"/>
      <c r="H13" s="91"/>
      <c r="I13" s="102"/>
    </row>
    <row r="14" spans="1:9" ht="13.5" thickBot="1" x14ac:dyDescent="0.25">
      <c r="A14" s="96"/>
      <c r="B14" s="85" t="s">
        <v>248</v>
      </c>
      <c r="C14" s="85" t="s">
        <v>242</v>
      </c>
      <c r="D14" s="84"/>
      <c r="E14" s="85" t="s">
        <v>233</v>
      </c>
      <c r="F14" s="85" t="s">
        <v>231</v>
      </c>
      <c r="G14" s="79">
        <v>45000</v>
      </c>
      <c r="H14" s="78">
        <v>20000</v>
      </c>
      <c r="I14" s="100"/>
    </row>
    <row r="15" spans="1:9" ht="14.25" thickBot="1" x14ac:dyDescent="0.3">
      <c r="A15" s="96"/>
      <c r="B15" s="92"/>
      <c r="C15" s="93"/>
      <c r="D15" s="93"/>
      <c r="E15" s="94" t="s">
        <v>228</v>
      </c>
      <c r="F15" s="93"/>
      <c r="G15" s="137">
        <f>SUM(G10:G14)</f>
        <v>124185</v>
      </c>
      <c r="H15" s="95">
        <f>SUM(H10:H14)</f>
        <v>84000</v>
      </c>
      <c r="I15" s="103"/>
    </row>
    <row r="16" spans="1:9" ht="7.5" customHeight="1" x14ac:dyDescent="0.2">
      <c r="A16" s="96"/>
      <c r="B16" s="50"/>
      <c r="C16" s="50"/>
      <c r="D16" s="50"/>
      <c r="E16" s="50"/>
      <c r="F16" s="50"/>
      <c r="G16" s="51"/>
      <c r="H16" s="52"/>
      <c r="I16" s="103"/>
    </row>
    <row r="17" spans="1:10" s="8" customFormat="1" ht="42" x14ac:dyDescent="0.2">
      <c r="A17" s="98"/>
      <c r="B17" s="143" t="s">
        <v>286</v>
      </c>
      <c r="C17" s="144" t="s">
        <v>287</v>
      </c>
      <c r="D17" s="144" t="s">
        <v>246</v>
      </c>
      <c r="E17" s="144" t="s">
        <v>245</v>
      </c>
      <c r="F17" s="145" t="s">
        <v>222</v>
      </c>
      <c r="G17" s="146" t="s">
        <v>293</v>
      </c>
      <c r="H17" s="147" t="s">
        <v>328</v>
      </c>
      <c r="I17" s="98"/>
    </row>
    <row r="18" spans="1:10" ht="6.75" customHeight="1" x14ac:dyDescent="0.2">
      <c r="A18" s="96"/>
      <c r="B18" s="123"/>
      <c r="C18" s="124"/>
      <c r="D18" s="124"/>
      <c r="E18" s="124"/>
      <c r="F18" s="124"/>
      <c r="G18" s="125"/>
      <c r="H18" s="126"/>
      <c r="I18" s="103"/>
    </row>
    <row r="19" spans="1:10" ht="15" x14ac:dyDescent="0.25">
      <c r="A19" s="96"/>
      <c r="B19" s="539"/>
      <c r="C19" s="540"/>
      <c r="D19" s="540"/>
      <c r="E19" s="53" t="s">
        <v>219</v>
      </c>
      <c r="F19" s="54"/>
      <c r="G19" s="114"/>
      <c r="H19" s="76"/>
      <c r="I19" s="100"/>
    </row>
    <row r="20" spans="1:10" x14ac:dyDescent="0.2">
      <c r="A20" s="96"/>
      <c r="B20" s="67"/>
      <c r="C20" s="67"/>
      <c r="D20" s="107"/>
      <c r="E20" s="67"/>
      <c r="F20" s="119"/>
      <c r="G20" s="120"/>
      <c r="H20" s="65"/>
      <c r="I20" s="101"/>
    </row>
    <row r="21" spans="1:10" ht="13.5" thickBot="1" x14ac:dyDescent="0.25">
      <c r="A21" s="96"/>
      <c r="B21" s="68"/>
      <c r="C21" s="68"/>
      <c r="D21" s="108"/>
      <c r="E21" s="68"/>
      <c r="F21" s="68"/>
      <c r="G21" s="121"/>
      <c r="H21" s="66"/>
      <c r="I21" s="101"/>
    </row>
    <row r="22" spans="1:10" ht="15" x14ac:dyDescent="0.25">
      <c r="A22" s="96"/>
      <c r="B22" s="541"/>
      <c r="C22" s="540"/>
      <c r="D22" s="540"/>
      <c r="E22" s="54" t="s">
        <v>228</v>
      </c>
      <c r="F22" s="111"/>
      <c r="G22" s="113">
        <f>SUM(G20:G21)</f>
        <v>0</v>
      </c>
      <c r="H22" s="71">
        <f>SUM(H20:H21)</f>
        <v>0</v>
      </c>
      <c r="I22" s="96"/>
    </row>
    <row r="23" spans="1:10" ht="4.5" customHeight="1" x14ac:dyDescent="0.2">
      <c r="A23" s="96"/>
      <c r="B23" s="127"/>
      <c r="C23" s="128"/>
      <c r="D23" s="128"/>
      <c r="E23" s="128"/>
      <c r="F23" s="128"/>
      <c r="G23" s="129"/>
      <c r="H23" s="130"/>
      <c r="I23" s="96"/>
    </row>
    <row r="24" spans="1:10" ht="15" x14ac:dyDescent="0.25">
      <c r="A24" s="96"/>
      <c r="B24" s="541"/>
      <c r="C24" s="540"/>
      <c r="D24" s="540"/>
      <c r="E24" s="53" t="s">
        <v>220</v>
      </c>
      <c r="F24" s="54"/>
      <c r="G24" s="114"/>
      <c r="H24" s="112"/>
      <c r="I24" s="96"/>
    </row>
    <row r="25" spans="1:10" x14ac:dyDescent="0.2">
      <c r="A25" s="96"/>
      <c r="B25" s="67"/>
      <c r="C25" s="67"/>
      <c r="D25" s="107"/>
      <c r="E25" s="67"/>
      <c r="F25" s="67"/>
      <c r="G25" s="118"/>
      <c r="H25" s="70"/>
      <c r="I25" s="96"/>
      <c r="J25" s="10"/>
    </row>
    <row r="26" spans="1:10" ht="13.5" thickBot="1" x14ac:dyDescent="0.25">
      <c r="A26" s="96"/>
      <c r="B26" s="67"/>
      <c r="C26" s="67"/>
      <c r="D26" s="107"/>
      <c r="E26" s="67"/>
      <c r="F26" s="67"/>
      <c r="G26" s="118"/>
      <c r="H26" s="70"/>
      <c r="I26" s="96"/>
      <c r="J26" s="10"/>
    </row>
    <row r="27" spans="1:10" ht="15" x14ac:dyDescent="0.25">
      <c r="A27" s="96"/>
      <c r="B27" s="541"/>
      <c r="C27" s="540"/>
      <c r="D27" s="540"/>
      <c r="E27" s="54" t="s">
        <v>228</v>
      </c>
      <c r="F27" s="111"/>
      <c r="G27" s="113">
        <f>SUM(G25:G26)</f>
        <v>0</v>
      </c>
      <c r="H27" s="12">
        <f>SUM(H25:H26)</f>
        <v>0</v>
      </c>
      <c r="I27" s="96"/>
    </row>
    <row r="28" spans="1:10" ht="11.25" customHeight="1" x14ac:dyDescent="0.2">
      <c r="A28" s="96"/>
      <c r="B28" s="127"/>
      <c r="C28" s="128"/>
      <c r="D28" s="128"/>
      <c r="E28" s="128"/>
      <c r="F28" s="128"/>
      <c r="G28" s="129"/>
      <c r="H28" s="130"/>
      <c r="I28" s="96"/>
    </row>
    <row r="29" spans="1:10" ht="15" x14ac:dyDescent="0.25">
      <c r="A29" s="96"/>
      <c r="B29" s="541"/>
      <c r="C29" s="540"/>
      <c r="D29" s="540"/>
      <c r="E29" s="53" t="s">
        <v>272</v>
      </c>
      <c r="F29" s="54"/>
      <c r="G29" s="114"/>
      <c r="H29" s="76"/>
      <c r="I29" s="96"/>
    </row>
    <row r="30" spans="1:10" x14ac:dyDescent="0.2">
      <c r="A30" s="96"/>
      <c r="B30" s="67"/>
      <c r="C30" s="67"/>
      <c r="D30" s="107"/>
      <c r="E30" s="67"/>
      <c r="F30" s="67"/>
      <c r="G30" s="117"/>
      <c r="H30" s="70"/>
      <c r="I30" s="96"/>
      <c r="J30" s="10"/>
    </row>
    <row r="31" spans="1:10" ht="13.5" thickBot="1" x14ac:dyDescent="0.25">
      <c r="A31" s="96"/>
      <c r="B31" s="135"/>
      <c r="C31" s="135"/>
      <c r="D31" s="138"/>
      <c r="E31" s="135"/>
      <c r="F31" s="135"/>
      <c r="G31" s="139"/>
      <c r="H31" s="74"/>
      <c r="I31" s="96"/>
      <c r="J31" s="10"/>
    </row>
    <row r="32" spans="1:10" ht="15" x14ac:dyDescent="0.25">
      <c r="A32" s="96"/>
      <c r="B32" s="541"/>
      <c r="C32" s="540"/>
      <c r="D32" s="540"/>
      <c r="E32" s="54" t="s">
        <v>228</v>
      </c>
      <c r="F32" s="111"/>
      <c r="G32" s="122">
        <f>SUM(G30:G31)</f>
        <v>0</v>
      </c>
      <c r="H32" s="29">
        <f>SUM(H30:H31)</f>
        <v>0</v>
      </c>
      <c r="I32" s="96"/>
    </row>
    <row r="33" spans="1:9" ht="7.5" customHeight="1" x14ac:dyDescent="0.2">
      <c r="A33" s="96"/>
      <c r="B33" s="24"/>
      <c r="C33" s="128"/>
      <c r="D33" s="128"/>
      <c r="E33" s="128"/>
      <c r="F33" s="128"/>
      <c r="G33" s="129"/>
      <c r="H33" s="23"/>
      <c r="I33" s="96"/>
    </row>
    <row r="34" spans="1:9" ht="15" x14ac:dyDescent="0.25">
      <c r="A34" s="96"/>
      <c r="B34" s="543"/>
      <c r="C34" s="540"/>
      <c r="D34" s="540"/>
      <c r="E34" s="53" t="s">
        <v>9</v>
      </c>
      <c r="F34" s="54"/>
      <c r="G34" s="114"/>
      <c r="H34" s="22"/>
      <c r="I34" s="96"/>
    </row>
    <row r="35" spans="1:9" x14ac:dyDescent="0.2">
      <c r="A35" s="96"/>
      <c r="B35" s="67"/>
      <c r="C35" s="67"/>
      <c r="D35" s="107"/>
      <c r="E35" s="67"/>
      <c r="F35" s="67"/>
      <c r="G35" s="118"/>
      <c r="H35" s="70"/>
      <c r="I35" s="96"/>
    </row>
    <row r="36" spans="1:9" ht="13.5" thickBot="1" x14ac:dyDescent="0.25">
      <c r="A36" s="96"/>
      <c r="B36" s="68"/>
      <c r="C36" s="68"/>
      <c r="D36" s="108"/>
      <c r="E36" s="68"/>
      <c r="F36" s="68"/>
      <c r="G36" s="115"/>
      <c r="H36" s="73"/>
      <c r="I36" s="96"/>
    </row>
    <row r="37" spans="1:9" ht="15" x14ac:dyDescent="0.25">
      <c r="A37" s="96"/>
      <c r="B37" s="541"/>
      <c r="C37" s="542"/>
      <c r="D37" s="542"/>
      <c r="E37" s="54" t="s">
        <v>228</v>
      </c>
      <c r="F37" s="111"/>
      <c r="G37" s="122">
        <f>SUM(G35:G36)</f>
        <v>0</v>
      </c>
      <c r="H37" s="72">
        <f>SUM(H35:H36)</f>
        <v>0</v>
      </c>
      <c r="I37" s="96"/>
    </row>
    <row r="38" spans="1:9" ht="7.5" customHeight="1" x14ac:dyDescent="0.2">
      <c r="A38" s="96"/>
      <c r="B38" s="127"/>
      <c r="C38" s="128"/>
      <c r="D38" s="128"/>
      <c r="E38" s="128"/>
      <c r="F38" s="128"/>
      <c r="G38" s="129"/>
      <c r="H38" s="130"/>
      <c r="I38" s="96"/>
    </row>
    <row r="39" spans="1:9" x14ac:dyDescent="0.2">
      <c r="A39" s="96"/>
      <c r="B39" s="55"/>
      <c r="C39" s="54"/>
      <c r="D39" s="54"/>
      <c r="E39" s="53" t="s">
        <v>257</v>
      </c>
      <c r="F39" s="54"/>
      <c r="G39" s="114"/>
      <c r="H39" s="112"/>
      <c r="I39" s="96"/>
    </row>
    <row r="40" spans="1:9" x14ac:dyDescent="0.2">
      <c r="A40" s="96"/>
      <c r="B40" s="67"/>
      <c r="C40" s="67"/>
      <c r="D40" s="107"/>
      <c r="E40" s="67"/>
      <c r="F40" s="67"/>
      <c r="G40" s="118"/>
      <c r="H40" s="70"/>
      <c r="I40" s="96"/>
    </row>
    <row r="41" spans="1:9" ht="13.5" thickBot="1" x14ac:dyDescent="0.25">
      <c r="A41" s="96"/>
      <c r="B41" s="68"/>
      <c r="C41" s="68"/>
      <c r="D41" s="108"/>
      <c r="E41" s="68"/>
      <c r="F41" s="68"/>
      <c r="G41" s="115"/>
      <c r="H41" s="70"/>
      <c r="I41" s="96"/>
    </row>
    <row r="42" spans="1:9" ht="15" x14ac:dyDescent="0.25">
      <c r="A42" s="96"/>
      <c r="B42" s="55"/>
      <c r="C42" s="54"/>
      <c r="D42" s="54"/>
      <c r="E42" s="54" t="s">
        <v>228</v>
      </c>
      <c r="F42" s="111"/>
      <c r="G42" s="122">
        <f>SUM(G40:G41)</f>
        <v>0</v>
      </c>
      <c r="H42" s="72">
        <f>SUM(H40:H41)</f>
        <v>0</v>
      </c>
      <c r="I42" s="96"/>
    </row>
    <row r="43" spans="1:9" ht="9" customHeight="1" x14ac:dyDescent="0.2">
      <c r="A43" s="96"/>
      <c r="B43" s="127"/>
      <c r="C43" s="128"/>
      <c r="D43" s="128"/>
      <c r="E43" s="128"/>
      <c r="F43" s="128"/>
      <c r="G43" s="129"/>
      <c r="H43" s="130"/>
      <c r="I43" s="96"/>
    </row>
    <row r="44" spans="1:9" x14ac:dyDescent="0.2">
      <c r="A44" s="96"/>
      <c r="B44" s="55"/>
      <c r="C44" s="54"/>
      <c r="D44" s="54"/>
      <c r="E44" s="53" t="s">
        <v>221</v>
      </c>
      <c r="F44" s="54"/>
      <c r="G44" s="114"/>
      <c r="H44" s="112"/>
      <c r="I44" s="96"/>
    </row>
    <row r="45" spans="1:9" x14ac:dyDescent="0.2">
      <c r="A45" s="96"/>
      <c r="B45" s="67"/>
      <c r="C45" s="67"/>
      <c r="D45" s="107"/>
      <c r="E45" s="67"/>
      <c r="F45" s="67"/>
      <c r="G45" s="118"/>
      <c r="H45" s="70"/>
      <c r="I45" s="96"/>
    </row>
    <row r="46" spans="1:9" ht="13.5" thickBot="1" x14ac:dyDescent="0.25">
      <c r="A46" s="96"/>
      <c r="B46" s="68"/>
      <c r="C46" s="68"/>
      <c r="D46" s="108"/>
      <c r="E46" s="68"/>
      <c r="F46" s="68"/>
      <c r="G46" s="115"/>
      <c r="H46" s="70"/>
      <c r="I46" s="96"/>
    </row>
    <row r="47" spans="1:9" ht="15" x14ac:dyDescent="0.25">
      <c r="A47" s="96"/>
      <c r="B47" s="56"/>
      <c r="C47" s="57"/>
      <c r="D47" s="57"/>
      <c r="E47" s="57" t="s">
        <v>228</v>
      </c>
      <c r="F47" s="57"/>
      <c r="G47" s="122">
        <f>SUM(G45:G46)</f>
        <v>0</v>
      </c>
      <c r="H47" s="72">
        <f>SUM(H45:H46)</f>
        <v>0</v>
      </c>
      <c r="I47" s="96"/>
    </row>
    <row r="48" spans="1:9" ht="8.25" customHeight="1" x14ac:dyDescent="0.2">
      <c r="A48" s="96"/>
      <c r="B48" s="123"/>
      <c r="C48" s="124"/>
      <c r="D48" s="124"/>
      <c r="E48" s="124"/>
      <c r="F48" s="124"/>
      <c r="G48" s="131"/>
      <c r="H48" s="130"/>
      <c r="I48" s="96"/>
    </row>
    <row r="49" spans="1:17" x14ac:dyDescent="0.2">
      <c r="A49" s="96"/>
      <c r="B49" s="55"/>
      <c r="C49" s="54"/>
      <c r="D49" s="54"/>
      <c r="E49" s="53" t="s">
        <v>1</v>
      </c>
      <c r="F49" s="54"/>
      <c r="G49" s="114"/>
      <c r="H49" s="112"/>
      <c r="I49" s="96"/>
    </row>
    <row r="50" spans="1:17" x14ac:dyDescent="0.2">
      <c r="A50" s="96"/>
      <c r="B50" s="67"/>
      <c r="C50" s="67"/>
      <c r="D50" s="107"/>
      <c r="E50" s="67"/>
      <c r="F50" s="67"/>
      <c r="G50" s="118"/>
      <c r="H50" s="70"/>
      <c r="I50" s="96"/>
    </row>
    <row r="51" spans="1:17" ht="13.5" thickBot="1" x14ac:dyDescent="0.25">
      <c r="A51" s="96"/>
      <c r="B51" s="69"/>
      <c r="C51" s="69"/>
      <c r="D51" s="109"/>
      <c r="E51" s="69"/>
      <c r="F51" s="69"/>
      <c r="G51" s="116"/>
      <c r="H51" s="70"/>
      <c r="I51" s="96"/>
    </row>
    <row r="52" spans="1:17" ht="15" x14ac:dyDescent="0.25">
      <c r="A52" s="96"/>
      <c r="B52" s="56"/>
      <c r="C52" s="57"/>
      <c r="D52" s="57"/>
      <c r="E52" s="57" t="s">
        <v>228</v>
      </c>
      <c r="F52" s="111"/>
      <c r="G52" s="122">
        <f>SUM(G50:G51)</f>
        <v>0</v>
      </c>
      <c r="H52" s="72">
        <f>SUM(H50:H51)</f>
        <v>0</v>
      </c>
      <c r="I52" s="96"/>
    </row>
    <row r="53" spans="1:17" ht="9" customHeight="1" x14ac:dyDescent="0.2">
      <c r="A53" s="96"/>
      <c r="B53" s="132"/>
      <c r="C53" s="133"/>
      <c r="D53" s="133"/>
      <c r="E53" s="133"/>
      <c r="F53" s="133"/>
      <c r="G53" s="129"/>
      <c r="H53" s="130"/>
      <c r="I53" s="96"/>
      <c r="Q53" s="11"/>
    </row>
    <row r="54" spans="1:17" ht="15.75" thickBot="1" x14ac:dyDescent="0.3">
      <c r="A54" s="96"/>
      <c r="B54" s="58"/>
      <c r="C54" s="59"/>
      <c r="D54" s="59"/>
      <c r="E54" s="544" t="s">
        <v>279</v>
      </c>
      <c r="F54" s="545"/>
      <c r="G54" s="60">
        <f>SUM(G22,G27,G32,G37,G42,G47,G52)</f>
        <v>0</v>
      </c>
      <c r="H54" s="61">
        <f>SUM(H22,H27,H32,H37,H42,H47,H52)</f>
        <v>0</v>
      </c>
      <c r="I54" s="96"/>
    </row>
    <row r="55" spans="1:17" ht="7.5" customHeight="1" x14ac:dyDescent="0.2">
      <c r="A55" s="96"/>
      <c r="B55" s="134"/>
      <c r="C55" s="134"/>
      <c r="D55" s="134"/>
      <c r="E55" s="134"/>
      <c r="F55" s="134"/>
      <c r="G55" s="134"/>
      <c r="H55" s="134"/>
      <c r="I55" s="96"/>
    </row>
    <row r="56" spans="1:17" ht="4.5" customHeight="1" x14ac:dyDescent="0.2">
      <c r="A56" s="96"/>
      <c r="B56" s="106"/>
      <c r="C56" s="106"/>
      <c r="D56" s="106"/>
      <c r="E56" s="106"/>
      <c r="F56" s="106"/>
      <c r="G56" s="106"/>
      <c r="H56" s="106"/>
      <c r="I56" s="96"/>
    </row>
    <row r="57" spans="1:17" ht="18.75" customHeight="1" x14ac:dyDescent="0.25">
      <c r="A57" s="96"/>
      <c r="B57" s="140"/>
      <c r="C57" s="141"/>
      <c r="D57" s="45"/>
      <c r="E57" s="531"/>
      <c r="F57" s="532"/>
      <c r="G57" s="532"/>
      <c r="H57" s="532"/>
      <c r="I57" s="96"/>
    </row>
    <row r="58" spans="1:17" ht="15" x14ac:dyDescent="0.25">
      <c r="A58" s="96"/>
      <c r="B58" s="62"/>
      <c r="C58" s="62"/>
      <c r="D58" s="35"/>
      <c r="E58" s="533" t="s">
        <v>229</v>
      </c>
      <c r="F58" s="534"/>
      <c r="G58" s="534"/>
      <c r="H58" s="534"/>
      <c r="I58" s="96"/>
      <c r="O58" s="7"/>
    </row>
    <row r="59" spans="1:17" ht="15" x14ac:dyDescent="0.25">
      <c r="A59" s="96"/>
      <c r="B59" s="63"/>
      <c r="C59" s="64"/>
      <c r="D59" s="341"/>
      <c r="E59" s="535" t="s">
        <v>258</v>
      </c>
      <c r="F59" s="534"/>
      <c r="G59" s="534"/>
      <c r="H59" s="534"/>
      <c r="I59" s="96"/>
    </row>
    <row r="60" spans="1:17" ht="6" customHeight="1" x14ac:dyDescent="0.2">
      <c r="A60" s="96"/>
      <c r="B60" s="96"/>
      <c r="C60" s="96"/>
      <c r="D60" s="96"/>
      <c r="E60" s="96"/>
      <c r="F60" s="96"/>
      <c r="G60" s="96"/>
      <c r="H60" s="96"/>
      <c r="I60" s="96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2020-06-15T12:35:57Z</cp:lastPrinted>
  <dcterms:created xsi:type="dcterms:W3CDTF">2014-07-08T11:10:39Z</dcterms:created>
  <dcterms:modified xsi:type="dcterms:W3CDTF">2021-08-16T10:53:07Z</dcterms:modified>
</cp:coreProperties>
</file>