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285" windowWidth="11895" windowHeight="12510"/>
  </bookViews>
  <sheets>
    <sheet name="PERIODIKA 2020_rozpočet" sheetId="2" r:id="rId1"/>
    <sheet name="Data" sheetId="3" state="hidden" r:id="rId2"/>
  </sheets>
  <definedNames>
    <definedName name="Data">Data!$G$1:$G$48</definedName>
    <definedName name="Datum">Data!$C$1:$C$32</definedName>
    <definedName name="DPH">Data!$H$1:$H$3</definedName>
    <definedName name="elektronicky" localSheetId="1">Data!$C$2:$C$32</definedName>
    <definedName name="Kraj">Data!$F$1:$F$15</definedName>
    <definedName name="Nezisková">Data!$K$1:$K$10</definedName>
    <definedName name="Neziskovky">Data!$A$1:$A$10</definedName>
    <definedName name="Okres">Data!$E$1:$E$104</definedName>
    <definedName name="Z_9D8F0199_9CB8_4FBA_852E_7E4A67D97509_.wvu.Rows" localSheetId="0" hidden="1">'PERIODIKA 2020_rozpočet'!$15:$15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F112" i="2" l="1"/>
  <c r="E11" i="2" l="1"/>
  <c r="H40" i="2"/>
  <c r="G77" i="2" l="1"/>
  <c r="I41" i="2"/>
  <c r="I31" i="2"/>
  <c r="H77" i="2"/>
  <c r="E12" i="2" l="1"/>
  <c r="H39" i="2" l="1"/>
  <c r="G40" i="2"/>
  <c r="H67" i="2" l="1"/>
  <c r="G67" i="2"/>
  <c r="G86" i="2" l="1"/>
  <c r="G39" i="2" l="1"/>
  <c r="H53" i="2" l="1"/>
  <c r="G53" i="2"/>
  <c r="G54" i="2" s="1"/>
  <c r="G18" i="2" s="1"/>
  <c r="G88" i="2" l="1"/>
  <c r="G69" i="2"/>
  <c r="H54" i="2"/>
  <c r="H18" i="2" s="1"/>
  <c r="G68" i="2"/>
  <c r="H69" i="2" l="1"/>
  <c r="H71" i="2"/>
  <c r="H68" i="2"/>
  <c r="H55" i="2"/>
  <c r="G55" i="2"/>
  <c r="H86" i="2" l="1"/>
  <c r="H88" i="2" s="1"/>
</calcChain>
</file>

<file path=xl/sharedStrings.xml><?xml version="1.0" encoding="utf-8"?>
<sst xmlns="http://schemas.openxmlformats.org/spreadsheetml/2006/main" count="302" uniqueCount="257">
  <si>
    <t>Předpokládané vydavatelské parametry  u tištěných periodik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</si>
  <si>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</si>
  <si>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</si>
  <si>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</si>
  <si>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</si>
  <si>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</si>
  <si>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</si>
  <si>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</si>
  <si>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>Periodicita (aktualizace web. stránek ) :</t>
  </si>
  <si>
    <t>Předpokládaný rozsah - počet rukopisných stran / měsíc :</t>
  </si>
  <si>
    <t>Počet unikátních návštěvníků / měsíc :</t>
  </si>
  <si>
    <t>Počet načtených stránek / měsíc :</t>
  </si>
  <si>
    <t>nezisková *
organizace</t>
  </si>
  <si>
    <t>Kč</t>
  </si>
  <si>
    <r>
      <t xml:space="preserve">Mzdové náklady související s realizací </t>
    </r>
    <r>
      <rPr>
        <sz val="8"/>
        <color theme="1"/>
        <rFont val="Calibri"/>
        <family val="2"/>
        <charset val="238"/>
        <scheme val="minor"/>
      </rPr>
      <t>včetně pojištění a odvodů</t>
    </r>
  </si>
  <si>
    <t>Propagace a inzerce</t>
  </si>
  <si>
    <t>Nepřímé náklady celkem</t>
  </si>
  <si>
    <r>
      <t xml:space="preserve">2.  Přímé náklady  </t>
    </r>
    <r>
      <rPr>
        <b/>
        <i/>
        <sz val="10"/>
        <color theme="1"/>
        <rFont val="Calibri"/>
        <family val="2"/>
        <charset val="238"/>
        <scheme val="minor"/>
      </rPr>
      <t>v tis. Kč</t>
    </r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</si>
  <si>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</si>
  <si>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</si>
  <si>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</si>
  <si>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</si>
  <si>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</si>
  <si>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 xml:space="preserve">Tržby </t>
  </si>
  <si>
    <t>Prodej celkem</t>
  </si>
  <si>
    <t>Reklama, inzerce</t>
  </si>
  <si>
    <t>Ostatní příjmy (specifikujte)</t>
  </si>
  <si>
    <t>Příjmy celkem</t>
  </si>
  <si>
    <t>Dotace odd. umění MK (divadlo, hudba, výtv. umění)</t>
  </si>
  <si>
    <t>Státní fond kultury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</si>
  <si>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</si>
  <si>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</si>
  <si>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</si>
  <si>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</si>
  <si>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</si>
  <si>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</si>
  <si>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</si>
  <si>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</si>
  <si>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</si>
  <si>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</si>
  <si>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</si>
  <si>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</si>
  <si>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</si>
  <si>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</si>
  <si>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</si>
  <si>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</si>
  <si>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</si>
  <si>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</si>
  <si>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</si>
  <si>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</si>
  <si>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</si>
  <si>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</si>
  <si>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</si>
  <si>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</si>
  <si>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</si>
  <si>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</si>
  <si>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</si>
  <si>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</si>
  <si>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</si>
  <si>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</si>
  <si>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</si>
  <si>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</si>
  <si>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</si>
  <si>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</si>
  <si>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</si>
  <si>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</si>
  <si>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</si>
  <si>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</si>
  <si>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</si>
  <si>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</si>
  <si>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</si>
  <si>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</si>
  <si>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</si>
  <si>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</si>
  <si>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</si>
  <si>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</si>
  <si>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</si>
  <si>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</si>
  <si>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</si>
  <si>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</si>
  <si>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</si>
  <si>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</si>
  <si>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</si>
  <si>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</si>
  <si>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</si>
  <si>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</si>
  <si>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</si>
  <si>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</si>
  <si>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</si>
  <si>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</si>
  <si>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</si>
  <si>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</si>
  <si>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</si>
  <si>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</si>
  <si>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</si>
  <si>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</si>
  <si>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</si>
  <si>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</si>
  <si>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</si>
  <si>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</si>
  <si>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</si>
  <si>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</si>
  <si>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</si>
  <si>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</si>
  <si>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</si>
  <si>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</si>
  <si>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</si>
  <si>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</si>
  <si>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</si>
  <si>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</si>
  <si>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</si>
  <si>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</si>
  <si>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</si>
  <si>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</si>
  <si>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</si>
  <si>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</si>
  <si>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</si>
  <si>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</si>
  <si>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</si>
  <si>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</si>
  <si>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</si>
  <si>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</si>
  <si>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</si>
  <si>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</si>
  <si>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</si>
  <si>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</si>
  <si>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</si>
  <si>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</si>
  <si>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</si>
  <si>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</si>
  <si>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</si>
  <si>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</si>
  <si>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</si>
  <si>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</si>
  <si>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</si>
  <si>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</si>
  <si>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</si>
  <si>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</si>
  <si>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</si>
  <si>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</si>
  <si>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</si>
  <si>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</si>
  <si>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</si>
  <si>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</si>
  <si>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</si>
  <si>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</si>
  <si>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</si>
  <si>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</si>
  <si>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</si>
  <si>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</si>
  <si>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</si>
  <si>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</si>
  <si>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</si>
  <si>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</si>
  <si>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</si>
  <si>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</si>
  <si>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</si>
  <si>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</si>
  <si>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</si>
  <si>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</si>
  <si>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</si>
  <si>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</si>
  <si>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</si>
  <si>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</si>
  <si>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</si>
  <si>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</si>
  <si>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</si>
  <si>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</si>
  <si>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</si>
  <si>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</si>
  <si>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</si>
  <si>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</si>
  <si>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</si>
  <si>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</si>
  <si>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</si>
  <si>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</si>
  <si>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</si>
  <si>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</si>
  <si>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</si>
  <si>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</si>
  <si>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</si>
  <si>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</si>
  <si>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</si>
  <si>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</si>
  <si>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</si>
  <si>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</si>
  <si>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</si>
  <si>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</si>
  <si>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</si>
  <si>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</si>
  <si>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</si>
  <si>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</si>
  <si>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Náklad (počet ks) /1 číslo periodika:</t>
  </si>
  <si>
    <t xml:space="preserve">             Počet volně prodaných výtisků / číslo:</t>
  </si>
  <si>
    <t>Počet předplatitelů/čís.:</t>
  </si>
  <si>
    <r>
      <t xml:space="preserve">Výrobní cena jednoho výtisku </t>
    </r>
    <r>
      <rPr>
        <sz val="8"/>
        <color theme="1"/>
        <rFont val="Calibri"/>
        <family val="2"/>
        <charset val="238"/>
        <scheme val="minor"/>
      </rPr>
      <t xml:space="preserve">časopisu </t>
    </r>
  </si>
  <si>
    <t xml:space="preserve">Počet zdarma distribuovaných či vrácených výtisků / číslo :      </t>
  </si>
  <si>
    <t>Požadovaná dotace</t>
  </si>
  <si>
    <r>
      <t xml:space="preserve">Jiné ústřední orgány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</si>
  <si>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8"/>
        <color theme="1"/>
        <rFont val="Calibri"/>
        <family val="2"/>
        <charset val="238"/>
        <scheme val="minor"/>
      </rPr>
      <t>(kraje, města, obce)</t>
    </r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</si>
  <si>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</si>
  <si>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</si>
  <si>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</si>
  <si>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</si>
  <si>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</si>
  <si>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 xml:space="preserve"> v předplatném :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</si>
  <si>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</si>
  <si>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podnikatel-
ská org.,**
fyz. osoba</t>
  </si>
  <si>
    <r>
      <t xml:space="preserve">Právní subjektivita </t>
    </r>
    <r>
      <rPr>
        <sz val="8"/>
        <color theme="1"/>
        <rFont val="Calibri"/>
        <family val="2"/>
        <charset val="238"/>
        <scheme val="minor"/>
      </rPr>
      <t>/</t>
    </r>
    <r>
      <rPr>
        <u/>
        <sz val="8"/>
        <color theme="1"/>
        <rFont val="Calibri"/>
        <family val="2"/>
        <charset val="238"/>
        <scheme val="minor"/>
      </rPr>
      <t>označte křížkem</t>
    </r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</si>
  <si>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</si>
  <si>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 xml:space="preserve">Vlastní finanční vklad žadatele // Předpokládá se dokrytí nákladů na projekt z vlastních zdrojů žadatele, a to nad rámec tržeb 
a případných poskytnutých dotací či jiných zdrojů krytí.
</t>
  </si>
  <si>
    <r>
      <t>B.  PŘÍJMY SOUVISEJÍCÍ S PROJEKTEM /</t>
    </r>
    <r>
      <rPr>
        <b/>
        <u/>
        <sz val="10"/>
        <color theme="1"/>
        <rFont val="Calibri"/>
        <family val="2"/>
        <charset val="238"/>
        <scheme val="minor"/>
      </rPr>
      <t xml:space="preserve"> Pokrytí nákladů </t>
    </r>
  </si>
  <si>
    <t xml:space="preserve"> ** podnikatelská org. - obchodní spol., fyzické osoby     * nestátní nezisková org. - o.p.s., spolek, nadace, nad.fond, přísp. org.     </t>
  </si>
  <si>
    <t>Ostatní náklady (specifikujte)</t>
  </si>
  <si>
    <t xml:space="preserve">Průměrná sazba honoráře za 1 NS (původní text / překlad) </t>
  </si>
  <si>
    <t>Požadovaná dotace z odd. literatury</t>
  </si>
  <si>
    <t>Sponzoring, finanční dary vázané na projekt</t>
  </si>
  <si>
    <t xml:space="preserve">Event. zahraniční finanční zdroje </t>
  </si>
  <si>
    <t>Ostatní zdroje krytí</t>
  </si>
  <si>
    <t>Redakční zpracování</t>
  </si>
  <si>
    <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</si>
  <si>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Odpisy, bank, polatky, účetní služby apod.</t>
  </si>
  <si>
    <t>Nájem redakčních prostor</t>
  </si>
  <si>
    <t>Celková bilance (ztráta - / zisk +)</t>
  </si>
  <si>
    <r>
      <rPr>
        <b/>
        <i/>
        <sz val="9"/>
        <color theme="1"/>
        <rFont val="Calibri"/>
        <family val="2"/>
        <charset val="238"/>
        <scheme val="minor"/>
      </rPr>
      <t>Nepřímé provoz. náklady hrazené</t>
    </r>
    <r>
      <rPr>
        <b/>
        <i/>
        <sz val="8"/>
        <color theme="1"/>
        <rFont val="Calibri"/>
        <family val="2"/>
        <charset val="238"/>
        <scheme val="minor"/>
      </rPr>
      <t xml:space="preserve"> do výše 10 %  z dotace</t>
    </r>
  </si>
  <si>
    <r>
      <t xml:space="preserve">Internetová periodika - </t>
    </r>
    <r>
      <rPr>
        <b/>
        <sz val="9"/>
        <color theme="1"/>
        <rFont val="Calibri"/>
        <family val="2"/>
        <charset val="238"/>
        <scheme val="minor"/>
      </rPr>
      <t>webhosting, programování, databáze</t>
    </r>
  </si>
  <si>
    <t>Nepřímé náklady bez mezd (vyjma NNO), odpisů, účet. služeb apod.</t>
  </si>
  <si>
    <t>Celkové krytí nákladů</t>
  </si>
  <si>
    <t>Honorářové náklady</t>
  </si>
  <si>
    <t>Další nepřímé náklady:</t>
  </si>
  <si>
    <t>přepisy, korektury</t>
  </si>
  <si>
    <t>Rozsah (počet normostran / 1 číslo)</t>
  </si>
  <si>
    <t xml:space="preserve">                                  Počet výtisků prodaných za sníženou cenu /odhad celkem za rok :</t>
  </si>
  <si>
    <t>Příloha(y) - název :</t>
  </si>
  <si>
    <t>(více v popisu projektu)</t>
  </si>
  <si>
    <t>Průměrná cena zlevněného výtisku :</t>
  </si>
  <si>
    <r>
      <rPr>
        <b/>
        <u/>
        <sz val="10"/>
        <color theme="1"/>
        <rFont val="Calibri"/>
        <family val="2"/>
        <charset val="238"/>
        <scheme val="minor"/>
      </rPr>
      <t>INTERNETOVÁ PERIODIKA</t>
    </r>
    <r>
      <rPr>
        <b/>
        <sz val="10"/>
        <color theme="1"/>
        <rFont val="Calibri"/>
        <family val="2"/>
        <charset val="238"/>
        <scheme val="minor"/>
      </rPr>
      <t xml:space="preserve"> / 
event. elektronická verze tištěného periodika /</t>
    </r>
    <r>
      <rPr>
        <b/>
        <u/>
        <sz val="10"/>
        <color theme="1"/>
        <rFont val="Calibri"/>
        <family val="2"/>
        <charset val="238"/>
        <scheme val="minor"/>
      </rPr>
      <t xml:space="preserve"> NÁZEV</t>
    </r>
  </si>
  <si>
    <t>max.</t>
  </si>
  <si>
    <t>Nárokované mzdové náklady u nezisk. org. (30 % z dotace)</t>
  </si>
  <si>
    <r>
      <t xml:space="preserve">A. NÁKLADY NA PROJEKT        </t>
    </r>
    <r>
      <rPr>
        <b/>
        <u/>
        <sz val="9"/>
        <color theme="1"/>
        <rFont val="Calibri"/>
        <family val="2"/>
        <charset val="238"/>
        <scheme val="minor"/>
      </rPr>
      <t>(v Kč; zaokrouhlujte na stovky)</t>
    </r>
  </si>
  <si>
    <t>Limit dotace z výše nákladů - 70 % NNO, 50 % ostatní</t>
  </si>
  <si>
    <t>Upravený limit dotace z výše nákladů</t>
  </si>
  <si>
    <r>
      <rPr>
        <b/>
        <u/>
        <sz val="11"/>
        <color theme="1"/>
        <rFont val="Calibri"/>
        <family val="2"/>
        <charset val="238"/>
        <scheme val="minor"/>
      </rPr>
      <t xml:space="preserve">Literatura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Oblast: Podpora vydávání literárních periodik</t>
    </r>
  </si>
  <si>
    <t>TIŠTĚNÁ PERIODIKA /
NÁZEV :</t>
  </si>
  <si>
    <t>MIMOŘÁDNĚ       (v %)
žádáme o dotaci ve výši do</t>
  </si>
  <si>
    <t>celkových nákladů nad stanovený limit. 
Odůvodnění je uvedeno v žádosti.</t>
  </si>
  <si>
    <t xml:space="preserve">C. ZDROJE KRYTÍ v r. 2020 </t>
  </si>
  <si>
    <t>Výrobní cena jednoho periodika:</t>
  </si>
  <si>
    <t>Webhosting, programování, databáze</t>
  </si>
  <si>
    <t xml:space="preserve">Provozní náklady (rozepište) </t>
  </si>
  <si>
    <t>Mzdové náklady (u celoročních projektů NNO)</t>
  </si>
  <si>
    <r>
      <rPr>
        <b/>
        <sz val="11"/>
        <color theme="1"/>
        <rFont val="Calibri"/>
        <family val="2"/>
        <charset val="238"/>
        <scheme val="minor"/>
      </rPr>
      <t>Požadovaná výše dotace</t>
    </r>
    <r>
      <rPr>
        <b/>
        <sz val="10"/>
        <color theme="1"/>
        <rFont val="Calibri"/>
        <family val="2"/>
        <charset val="238"/>
        <scheme val="minor"/>
      </rPr>
      <t xml:space="preserve"> celkem v Kč :</t>
    </r>
  </si>
  <si>
    <t xml:space="preserve">D. VÝŠE A STRUKTURA POŽADOVANÉ DOTACE </t>
  </si>
  <si>
    <r>
      <rPr>
        <b/>
        <i/>
        <sz val="9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9"/>
        <color theme="1"/>
        <rFont val="Calibri"/>
        <family val="2"/>
        <charset val="238"/>
        <scheme val="minor"/>
      </rPr>
      <t xml:space="preserve">             </t>
    </r>
    <r>
      <rPr>
        <b/>
        <i/>
        <sz val="9"/>
        <color theme="1"/>
        <rFont val="Calibri"/>
        <family val="2"/>
        <charset val="238"/>
        <scheme val="minor"/>
      </rPr>
      <t>NE ROZPOČET PROJEKTU !!</t>
    </r>
    <r>
      <rPr>
        <b/>
        <i/>
        <u/>
        <sz val="9"/>
        <color theme="1"/>
        <rFont val="Calibri"/>
        <family val="2"/>
        <charset val="238"/>
        <scheme val="minor"/>
      </rPr>
      <t xml:space="preserve"> </t>
    </r>
    <r>
      <rPr>
        <i/>
        <u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 </t>
    </r>
    <r>
      <rPr>
        <i/>
        <u/>
        <sz val="9"/>
        <color theme="1"/>
        <rFont val="Calibri"/>
        <family val="2"/>
        <charset val="238"/>
        <scheme val="minor"/>
      </rPr>
      <t xml:space="preserve">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
/u víceletých žádostí uveďte  využití dotace a požadavek na dotaci a využití dotace i v následujících letech/</t>
    </r>
  </si>
  <si>
    <t>Slyšení před odbornou komisí k osvětlení nových skutečností v projektu:</t>
  </si>
  <si>
    <t>ano / ne</t>
  </si>
  <si>
    <r>
      <t>Příloha žádosti o státní dotaci na rok …</t>
    </r>
    <r>
      <rPr>
        <b/>
        <sz val="11"/>
        <color theme="1"/>
        <rFont val="Calibri"/>
        <family val="2"/>
        <charset val="238"/>
        <scheme val="minor"/>
      </rPr>
      <t>2020</t>
    </r>
    <r>
      <rPr>
        <sz val="11"/>
        <color theme="1"/>
        <rFont val="Calibri"/>
        <family val="2"/>
        <charset val="238"/>
        <scheme val="minor"/>
      </rPr>
      <t>… 
Podpora vydávání literárních periodik - rozpočet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</si>
</sst>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1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19" fillId="0" borderId="0" xfId="0" applyFont="1"/>
    <xf numFmtId="0" fontId="2" fillId="2" borderId="0" xfId="0" applyNumberFormat="1" applyFont="1" applyFill="1" applyBorder="1" applyAlignment="1" applyProtection="1">
      <alignment horizontal="center"/>
    </xf>
    <xf numFmtId="3" fontId="0" fillId="2" borderId="12" xfId="0" applyNumberFormat="1" applyFont="1" applyFill="1" applyBorder="1" applyAlignment="1" applyProtection="1">
      <alignment horizontal="right"/>
    </xf>
    <xf numFmtId="3" fontId="6" fillId="2" borderId="12" xfId="0" applyNumberFormat="1" applyFont="1" applyFill="1" applyBorder="1" applyProtection="1"/>
    <xf numFmtId="3" fontId="0" fillId="2" borderId="12" xfId="0" applyNumberFormat="1" applyFill="1" applyBorder="1" applyAlignment="1" applyProtection="1"/>
    <xf numFmtId="3" fontId="0" fillId="2" borderId="17" xfId="0" applyNumberFormat="1" applyFill="1" applyBorder="1" applyAlignment="1" applyProtection="1"/>
    <xf numFmtId="3" fontId="7" fillId="2" borderId="29" xfId="0" applyNumberFormat="1" applyFont="1" applyFill="1" applyBorder="1" applyAlignment="1" applyProtection="1"/>
    <xf numFmtId="3" fontId="0" fillId="2" borderId="12" xfId="0" applyNumberFormat="1" applyFill="1" applyBorder="1" applyProtection="1"/>
    <xf numFmtId="3" fontId="0" fillId="2" borderId="0" xfId="0" applyNumberFormat="1" applyFill="1" applyBorder="1" applyAlignment="1" applyProtection="1">
      <alignment horizontal="center"/>
    </xf>
    <xf numFmtId="3" fontId="6" fillId="0" borderId="20" xfId="0" applyNumberFormat="1" applyFont="1" applyFill="1" applyBorder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0" fontId="0" fillId="2" borderId="5" xfId="0" applyFont="1" applyFill="1" applyBorder="1" applyAlignment="1" applyProtection="1"/>
    <xf numFmtId="0" fontId="3" fillId="0" borderId="29" xfId="0" applyNumberFormat="1" applyFon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/>
    <xf numFmtId="3" fontId="6" fillId="2" borderId="17" xfId="0" applyNumberFormat="1" applyFont="1" applyFill="1" applyBorder="1" applyAlignment="1" applyProtection="1">
      <alignment horizontal="center"/>
    </xf>
    <xf numFmtId="3" fontId="6" fillId="2" borderId="7" xfId="0" applyNumberFormat="1" applyFont="1" applyFill="1" applyBorder="1" applyAlignment="1" applyProtection="1"/>
    <xf numFmtId="0" fontId="0" fillId="2" borderId="7" xfId="0" applyFill="1" applyBorder="1" applyProtection="1"/>
    <xf numFmtId="0" fontId="0" fillId="2" borderId="19" xfId="0" applyFill="1" applyBorder="1" applyProtection="1"/>
    <xf numFmtId="0" fontId="0" fillId="5" borderId="0" xfId="0" applyFill="1" applyProtection="1"/>
    <xf numFmtId="3" fontId="23" fillId="2" borderId="15" xfId="0" applyNumberFormat="1" applyFont="1" applyFill="1" applyBorder="1" applyAlignment="1" applyProtection="1"/>
    <xf numFmtId="3" fontId="23" fillId="2" borderId="8" xfId="0" applyNumberFormat="1" applyFont="1" applyFill="1" applyBorder="1" applyProtection="1"/>
    <xf numFmtId="164" fontId="6" fillId="2" borderId="9" xfId="0" applyNumberFormat="1" applyFont="1" applyFill="1" applyBorder="1" applyProtection="1"/>
    <xf numFmtId="165" fontId="6" fillId="2" borderId="21" xfId="0" applyNumberFormat="1" applyFont="1" applyFill="1" applyBorder="1" applyAlignment="1" applyProtection="1"/>
    <xf numFmtId="164" fontId="6" fillId="2" borderId="12" xfId="0" applyNumberFormat="1" applyFont="1" applyFill="1" applyBorder="1" applyAlignment="1" applyProtection="1"/>
    <xf numFmtId="3" fontId="3" fillId="2" borderId="0" xfId="0" applyNumberFormat="1" applyFont="1" applyFill="1" applyProtection="1"/>
    <xf numFmtId="0" fontId="3" fillId="0" borderId="48" xfId="0" applyFont="1" applyFill="1" applyBorder="1" applyAlignment="1" applyProtection="1">
      <protection locked="0"/>
    </xf>
    <xf numFmtId="0" fontId="27" fillId="4" borderId="47" xfId="0" applyFont="1" applyFill="1" applyBorder="1" applyAlignment="1" applyProtection="1">
      <protection locked="0"/>
    </xf>
    <xf numFmtId="3" fontId="0" fillId="2" borderId="0" xfId="0" applyNumberFormat="1" applyFont="1" applyFill="1" applyProtection="1"/>
    <xf numFmtId="3" fontId="6" fillId="0" borderId="44" xfId="0" applyNumberFormat="1" applyFont="1" applyBorder="1" applyProtection="1">
      <protection locked="0"/>
    </xf>
    <xf numFmtId="0" fontId="3" fillId="0" borderId="47" xfId="0" applyFont="1" applyBorder="1" applyAlignment="1" applyProtection="1">
      <protection locked="0"/>
    </xf>
    <xf numFmtId="0" fontId="3" fillId="0" borderId="47" xfId="0" applyFont="1" applyFill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0" fontId="4" fillId="3" borderId="46" xfId="0" applyFont="1" applyFill="1" applyBorder="1" applyAlignment="1" applyProtection="1">
      <alignment horizontal="center" vertical="center"/>
    </xf>
    <xf numFmtId="3" fontId="6" fillId="2" borderId="41" xfId="0" applyNumberFormat="1" applyFont="1" applyFill="1" applyBorder="1" applyAlignment="1" applyProtection="1"/>
    <xf numFmtId="3" fontId="6" fillId="0" borderId="15" xfId="0" applyNumberFormat="1" applyFont="1" applyBorder="1" applyProtection="1">
      <protection locked="0"/>
    </xf>
    <xf numFmtId="9" fontId="28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/>
    <xf numFmtId="3" fontId="28" fillId="0" borderId="12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/>
    <xf numFmtId="3" fontId="3" fillId="0" borderId="47" xfId="0" applyNumberFormat="1" applyFont="1" applyFill="1" applyBorder="1" applyAlignment="1" applyProtection="1">
      <protection locked="0"/>
    </xf>
    <xf numFmtId="3" fontId="3" fillId="0" borderId="47" xfId="0" applyNumberFormat="1" applyFont="1" applyBorder="1" applyAlignment="1" applyProtection="1">
      <protection locked="0"/>
    </xf>
    <xf numFmtId="3" fontId="6" fillId="2" borderId="18" xfId="0" applyNumberFormat="1" applyFont="1" applyFill="1" applyBorder="1" applyProtection="1"/>
    <xf numFmtId="0" fontId="3" fillId="0" borderId="9" xfId="0" applyFont="1" applyFill="1" applyBorder="1" applyAlignment="1" applyProtection="1">
      <protection locked="0"/>
    </xf>
    <xf numFmtId="0" fontId="11" fillId="2" borderId="44" xfId="0" applyFont="1" applyFill="1" applyBorder="1" applyAlignment="1" applyProtection="1">
      <alignment horizontal="center"/>
    </xf>
    <xf numFmtId="3" fontId="29" fillId="0" borderId="12" xfId="0" applyNumberFormat="1" applyFont="1" applyFill="1" applyBorder="1" applyAlignment="1" applyProtection="1">
      <protection locked="0"/>
    </xf>
    <xf numFmtId="3" fontId="11" fillId="0" borderId="8" xfId="0" applyNumberFormat="1" applyFont="1" applyFill="1" applyBorder="1" applyAlignment="1" applyProtection="1">
      <protection locked="0"/>
    </xf>
    <xf numFmtId="3" fontId="6" fillId="0" borderId="8" xfId="0" applyNumberFormat="1" applyFont="1" applyBorder="1" applyProtection="1">
      <protection locked="0"/>
    </xf>
    <xf numFmtId="3" fontId="3" fillId="0" borderId="41" xfId="0" applyNumberFormat="1" applyFont="1" applyFill="1" applyBorder="1" applyAlignment="1" applyProtection="1">
      <protection locked="0"/>
    </xf>
    <xf numFmtId="0" fontId="11" fillId="2" borderId="40" xfId="0" applyFont="1" applyFill="1" applyBorder="1" applyAlignment="1" applyProtection="1">
      <alignment horizontal="center"/>
    </xf>
    <xf numFmtId="164" fontId="6" fillId="0" borderId="29" xfId="0" applyNumberFormat="1" applyFont="1" applyFill="1" applyBorder="1" applyAlignment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0" borderId="12" xfId="0" applyNumberFormat="1" applyBorder="1" applyAlignment="1" applyProtection="1">
      <protection locked="0"/>
    </xf>
    <xf numFmtId="3" fontId="7" fillId="0" borderId="29" xfId="0" applyNumberFormat="1" applyFont="1" applyFill="1" applyBorder="1" applyAlignment="1" applyProtection="1">
      <protection locked="0"/>
    </xf>
    <xf numFmtId="3" fontId="3" fillId="0" borderId="12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/>
    <xf numFmtId="0" fontId="0" fillId="2" borderId="0" xfId="0" applyFill="1" applyProtection="1"/>
    <xf numFmtId="3" fontId="6" fillId="2" borderId="0" xfId="0" applyNumberFormat="1" applyFont="1" applyFill="1" applyBorder="1" applyProtection="1"/>
    <xf numFmtId="0" fontId="0" fillId="2" borderId="0" xfId="0" applyFill="1" applyBorder="1" applyProtection="1"/>
    <xf numFmtId="3" fontId="6" fillId="2" borderId="12" xfId="0" applyNumberFormat="1" applyFont="1" applyFill="1" applyBorder="1" applyAlignment="1" applyProtection="1"/>
    <xf numFmtId="3" fontId="6" fillId="2" borderId="23" xfId="0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3" fontId="0" fillId="2" borderId="0" xfId="0" applyNumberFormat="1" applyFill="1" applyProtection="1"/>
    <xf numFmtId="3" fontId="0" fillId="2" borderId="0" xfId="0" applyNumberForma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center" wrapText="1"/>
      <protection locked="0"/>
    </xf>
    <xf numFmtId="164" fontId="6" fillId="0" borderId="10" xfId="0" applyNumberFormat="1" applyFont="1" applyFill="1" applyBorder="1" applyAlignment="1" applyProtection="1">
      <protection locked="0"/>
    </xf>
    <xf numFmtId="3" fontId="7" fillId="2" borderId="6" xfId="0" applyNumberFormat="1" applyFont="1" applyFill="1" applyBorder="1" applyProtection="1"/>
    <xf numFmtId="3" fontId="7" fillId="2" borderId="12" xfId="0" applyNumberFormat="1" applyFont="1" applyFill="1" applyBorder="1" applyProtection="1"/>
    <xf numFmtId="0" fontId="0" fillId="0" borderId="0" xfId="0" applyProtection="1"/>
    <xf numFmtId="3" fontId="3" fillId="0" borderId="0" xfId="0" applyNumberFormat="1" applyFont="1" applyProtection="1"/>
    <xf numFmtId="3" fontId="0" fillId="0" borderId="0" xfId="0" applyNumberFormat="1" applyFont="1" applyProtection="1"/>
    <xf numFmtId="0" fontId="11" fillId="2" borderId="17" xfId="0" applyFont="1" applyFill="1" applyBorder="1" applyAlignment="1" applyProtection="1"/>
    <xf numFmtId="0" fontId="6" fillId="2" borderId="18" xfId="0" applyFont="1" applyFill="1" applyBorder="1" applyAlignment="1" applyProtection="1"/>
    <xf numFmtId="3" fontId="0" fillId="4" borderId="0" xfId="0" applyNumberFormat="1" applyFill="1" applyBorder="1" applyProtection="1"/>
    <xf numFmtId="3" fontId="0" fillId="2" borderId="0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horizontal="center"/>
    </xf>
    <xf numFmtId="164" fontId="6" fillId="0" borderId="8" xfId="0" applyNumberFormat="1" applyFont="1" applyFill="1" applyBorder="1" applyAlignment="1" applyProtection="1">
      <protection locked="0"/>
    </xf>
    <xf numFmtId="3" fontId="0" fillId="0" borderId="0" xfId="0" applyNumberFormat="1" applyProtection="1"/>
    <xf numFmtId="3" fontId="0" fillId="2" borderId="0" xfId="0" applyNumberFormat="1" applyFill="1" applyBorder="1" applyProtection="1"/>
    <xf numFmtId="3" fontId="6" fillId="0" borderId="12" xfId="0" applyNumberFormat="1" applyFont="1" applyFill="1" applyBorder="1" applyProtection="1">
      <protection locked="0"/>
    </xf>
    <xf numFmtId="3" fontId="3" fillId="2" borderId="5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0" borderId="12" xfId="0" applyNumberFormat="1" applyFont="1" applyBorder="1" applyAlignment="1" applyProtection="1">
      <protection locked="0"/>
    </xf>
    <xf numFmtId="0" fontId="6" fillId="2" borderId="0" xfId="0" applyFont="1" applyFill="1" applyBorder="1" applyAlignment="1" applyProtection="1"/>
    <xf numFmtId="0" fontId="0" fillId="2" borderId="0" xfId="0" applyFill="1" applyBorder="1" applyAlignment="1" applyProtection="1"/>
    <xf numFmtId="3" fontId="6" fillId="2" borderId="0" xfId="0" applyNumberFormat="1" applyFont="1" applyFill="1" applyBorder="1" applyAlignment="1" applyProtection="1"/>
    <xf numFmtId="3" fontId="6" fillId="0" borderId="29" xfId="0" applyNumberFormat="1" applyFont="1" applyFill="1" applyBorder="1" applyAlignment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3" fontId="6" fillId="2" borderId="6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3" fontId="7" fillId="2" borderId="5" xfId="0" applyNumberFormat="1" applyFont="1" applyFill="1" applyBorder="1" applyAlignment="1" applyProtection="1"/>
    <xf numFmtId="3" fontId="0" fillId="2" borderId="6" xfId="0" applyNumberFormat="1" applyFill="1" applyBorder="1" applyAlignment="1" applyProtection="1"/>
    <xf numFmtId="3" fontId="7" fillId="2" borderId="12" xfId="0" applyNumberFormat="1" applyFont="1" applyFill="1" applyBorder="1" applyAlignment="1" applyProtection="1"/>
    <xf numFmtId="3" fontId="6" fillId="0" borderId="23" xfId="0" applyNumberFormat="1" applyFont="1" applyBorder="1" applyAlignment="1" applyProtection="1">
      <protection locked="0"/>
    </xf>
    <xf numFmtId="3" fontId="6" fillId="0" borderId="12" xfId="0" applyNumberFormat="1" applyFont="1" applyBorder="1" applyAlignment="1" applyProtection="1">
      <protection locked="0"/>
    </xf>
    <xf numFmtId="3" fontId="11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9" fillId="2" borderId="22" xfId="0" applyNumberFormat="1" applyFont="1" applyFill="1" applyBorder="1" applyAlignment="1" applyProtection="1">
      <alignment horizontal="center" wrapText="1"/>
    </xf>
    <xf numFmtId="164" fontId="6" fillId="2" borderId="6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23" fillId="2" borderId="12" xfId="0" applyNumberFormat="1" applyFont="1" applyFill="1" applyBorder="1" applyAlignment="1" applyProtection="1"/>
    <xf numFmtId="3" fontId="23" fillId="2" borderId="12" xfId="0" applyNumberFormat="1" applyFont="1" applyFill="1" applyBorder="1" applyProtection="1"/>
    <xf numFmtId="0" fontId="3" fillId="2" borderId="5" xfId="0" applyFont="1" applyFill="1" applyBorder="1" applyAlignment="1" applyProtection="1"/>
    <xf numFmtId="0" fontId="6" fillId="2" borderId="6" xfId="0" applyFont="1" applyFill="1" applyBorder="1" applyAlignment="1" applyProtection="1"/>
    <xf numFmtId="3" fontId="6" fillId="0" borderId="29" xfId="0" applyNumberFormat="1" applyFont="1" applyBorder="1" applyProtection="1">
      <protection locked="0"/>
    </xf>
    <xf numFmtId="3" fontId="6" fillId="0" borderId="40" xfId="0" applyNumberFormat="1" applyFont="1" applyBorder="1" applyProtection="1">
      <protection locked="0"/>
    </xf>
    <xf numFmtId="3" fontId="23" fillId="0" borderId="12" xfId="0" applyNumberFormat="1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3" fontId="6" fillId="0" borderId="12" xfId="0" applyNumberFormat="1" applyFont="1" applyBorder="1" applyProtection="1">
      <protection locked="0"/>
    </xf>
    <xf numFmtId="3" fontId="3" fillId="0" borderId="29" xfId="0" applyNumberFormat="1" applyFont="1" applyFill="1" applyBorder="1" applyAlignment="1" applyProtection="1">
      <protection locked="0"/>
    </xf>
    <xf numFmtId="3" fontId="3" fillId="0" borderId="29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/>
    <xf numFmtId="3" fontId="3" fillId="2" borderId="17" xfId="0" applyNumberFormat="1" applyFont="1" applyFill="1" applyBorder="1" applyAlignment="1" applyProtection="1"/>
    <xf numFmtId="0" fontId="0" fillId="2" borderId="6" xfId="0" applyFill="1" applyBorder="1" applyProtection="1"/>
    <xf numFmtId="0" fontId="11" fillId="0" borderId="12" xfId="0" applyFont="1" applyFill="1" applyBorder="1" applyAlignment="1" applyProtection="1">
      <protection locked="0"/>
    </xf>
    <xf numFmtId="3" fontId="6" fillId="2" borderId="15" xfId="0" applyNumberFormat="1" applyFont="1" applyFill="1" applyBorder="1" applyProtection="1"/>
    <xf numFmtId="0" fontId="3" fillId="2" borderId="31" xfId="0" applyFont="1" applyFill="1" applyBorder="1" applyAlignment="1" applyProtection="1"/>
    <xf numFmtId="0" fontId="3" fillId="2" borderId="7" xfId="0" applyFont="1" applyFill="1" applyBorder="1" applyAlignment="1" applyProtection="1"/>
    <xf numFmtId="3" fontId="3" fillId="2" borderId="14" xfId="0" applyNumberFormat="1" applyFont="1" applyFill="1" applyBorder="1" applyAlignment="1" applyProtection="1"/>
    <xf numFmtId="3" fontId="3" fillId="2" borderId="15" xfId="0" applyNumberFormat="1" applyFont="1" applyFill="1" applyBorder="1" applyAlignment="1" applyProtection="1"/>
    <xf numFmtId="3" fontId="6" fillId="2" borderId="14" xfId="0" applyNumberFormat="1" applyFont="1" applyFill="1" applyBorder="1" applyAlignment="1" applyProtection="1"/>
    <xf numFmtId="0" fontId="7" fillId="2" borderId="14" xfId="0" applyFont="1" applyFill="1" applyBorder="1" applyAlignment="1" applyProtection="1"/>
    <xf numFmtId="0" fontId="6" fillId="2" borderId="17" xfId="0" applyFont="1" applyFill="1" applyBorder="1" applyAlignment="1" applyProtection="1"/>
    <xf numFmtId="3" fontId="6" fillId="2" borderId="5" xfId="0" applyNumberFormat="1" applyFont="1" applyFill="1" applyBorder="1" applyAlignment="1" applyProtection="1">
      <alignment wrapText="1"/>
    </xf>
    <xf numFmtId="0" fontId="0" fillId="2" borderId="17" xfId="0" applyFill="1" applyBorder="1" applyAlignment="1" applyProtection="1"/>
    <xf numFmtId="3" fontId="0" fillId="0" borderId="12" xfId="0" applyNumberFormat="1" applyFill="1" applyBorder="1" applyAlignment="1" applyProtection="1">
      <protection locked="0"/>
    </xf>
    <xf numFmtId="3" fontId="7" fillId="4" borderId="34" xfId="0" applyNumberFormat="1" applyFont="1" applyFill="1" applyBorder="1" applyAlignment="1" applyProtection="1">
      <alignment horizontal="left" vertical="center"/>
    </xf>
    <xf numFmtId="0" fontId="7" fillId="4" borderId="35" xfId="0" applyFont="1" applyFill="1" applyBorder="1" applyAlignment="1" applyProtection="1">
      <alignment horizontal="center" vertical="center"/>
    </xf>
    <xf numFmtId="3" fontId="2" fillId="2" borderId="0" xfId="0" applyNumberFormat="1" applyFont="1" applyFill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/>
    </xf>
    <xf numFmtId="0" fontId="0" fillId="0" borderId="6" xfId="0" applyBorder="1" applyAlignment="1" applyProtection="1"/>
    <xf numFmtId="0" fontId="12" fillId="2" borderId="16" xfId="0" applyFont="1" applyFill="1" applyBorder="1" applyAlignment="1" applyProtection="1">
      <alignment horizontal="center"/>
    </xf>
    <xf numFmtId="0" fontId="0" fillId="0" borderId="18" xfId="0" applyBorder="1" applyAlignment="1" applyProtection="1"/>
    <xf numFmtId="0" fontId="30" fillId="4" borderId="31" xfId="0" applyFont="1" applyFill="1" applyBorder="1" applyAlignment="1" applyProtection="1">
      <alignment wrapText="1"/>
    </xf>
    <xf numFmtId="0" fontId="0" fillId="0" borderId="7" xfId="0" applyBorder="1" applyAlignment="1" applyProtection="1"/>
    <xf numFmtId="3" fontId="3" fillId="0" borderId="31" xfId="0" applyNumberFormat="1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3" fillId="0" borderId="31" xfId="0" applyFont="1" applyFill="1" applyBorder="1" applyAlignment="1" applyProtection="1">
      <protection locked="0"/>
    </xf>
    <xf numFmtId="0" fontId="3" fillId="0" borderId="42" xfId="0" applyFont="1" applyFill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3" fontId="6" fillId="2" borderId="0" xfId="0" applyNumberFormat="1" applyFont="1" applyFill="1" applyBorder="1" applyAlignment="1" applyProtection="1"/>
    <xf numFmtId="3" fontId="6" fillId="2" borderId="6" xfId="0" applyNumberFormat="1" applyFont="1" applyFill="1" applyBorder="1" applyAlignment="1" applyProtection="1"/>
    <xf numFmtId="3" fontId="14" fillId="2" borderId="5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/>
    <xf numFmtId="3" fontId="0" fillId="2" borderId="0" xfId="0" applyNumberFormat="1" applyFill="1" applyBorder="1" applyAlignment="1" applyProtection="1"/>
    <xf numFmtId="0" fontId="0" fillId="2" borderId="0" xfId="0" applyFill="1" applyAlignment="1" applyProtection="1"/>
    <xf numFmtId="0" fontId="0" fillId="2" borderId="6" xfId="0" applyFill="1" applyBorder="1" applyAlignment="1" applyProtection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3" fontId="12" fillId="4" borderId="5" xfId="0" applyNumberFormat="1" applyFont="1" applyFill="1" applyBorder="1" applyAlignment="1" applyProtection="1"/>
    <xf numFmtId="0" fontId="0" fillId="4" borderId="0" xfId="0" applyFill="1" applyBorder="1" applyAlignment="1" applyProtection="1"/>
    <xf numFmtId="3" fontId="12" fillId="2" borderId="5" xfId="0" applyNumberFormat="1" applyFont="1" applyFill="1" applyBorder="1" applyAlignment="1" applyProtection="1"/>
    <xf numFmtId="3" fontId="10" fillId="2" borderId="0" xfId="0" applyNumberFormat="1" applyFont="1" applyFill="1" applyBorder="1" applyAlignment="1" applyProtection="1"/>
    <xf numFmtId="0" fontId="7" fillId="2" borderId="5" xfId="0" applyFont="1" applyFill="1" applyBorder="1" applyAlignment="1" applyProtection="1"/>
    <xf numFmtId="0" fontId="0" fillId="2" borderId="0" xfId="0" applyFill="1" applyBorder="1" applyAlignment="1" applyProtection="1"/>
    <xf numFmtId="3" fontId="0" fillId="2" borderId="6" xfId="0" applyNumberForma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3" fontId="26" fillId="2" borderId="21" xfId="0" applyNumberFormat="1" applyFont="1" applyFill="1" applyBorder="1" applyAlignment="1" applyProtection="1">
      <alignment horizontal="right"/>
    </xf>
    <xf numFmtId="3" fontId="26" fillId="2" borderId="6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0" fontId="3" fillId="2" borderId="0" xfId="0" applyFont="1" applyFill="1" applyAlignment="1" applyProtection="1"/>
    <xf numFmtId="0" fontId="3" fillId="2" borderId="6" xfId="0" applyFont="1" applyFill="1" applyBorder="1" applyAlignment="1" applyProtection="1"/>
    <xf numFmtId="3" fontId="6" fillId="0" borderId="11" xfId="0" applyNumberFormat="1" applyFont="1" applyFill="1" applyBorder="1" applyAlignment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8" fillId="2" borderId="5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3" fontId="6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</xf>
    <xf numFmtId="3" fontId="7" fillId="2" borderId="5" xfId="0" applyNumberFormat="1" applyFont="1" applyFill="1" applyBorder="1" applyAlignment="1" applyProtection="1"/>
    <xf numFmtId="3" fontId="5" fillId="2" borderId="5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 applyProtection="1">
      <alignment wrapText="1"/>
    </xf>
    <xf numFmtId="3" fontId="5" fillId="2" borderId="6" xfId="0" applyNumberFormat="1" applyFont="1" applyFill="1" applyBorder="1" applyAlignment="1" applyProtection="1">
      <alignment wrapText="1"/>
    </xf>
    <xf numFmtId="3" fontId="5" fillId="2" borderId="14" xfId="0" applyNumberFormat="1" applyFont="1" applyFill="1" applyBorder="1" applyAlignment="1" applyProtection="1">
      <alignment wrapText="1"/>
    </xf>
    <xf numFmtId="3" fontId="5" fillId="2" borderId="17" xfId="0" applyNumberFormat="1" applyFont="1" applyFill="1" applyBorder="1" applyAlignment="1" applyProtection="1">
      <alignment wrapText="1"/>
    </xf>
    <xf numFmtId="3" fontId="5" fillId="2" borderId="18" xfId="0" applyNumberFormat="1" applyFont="1" applyFill="1" applyBorder="1" applyAlignment="1" applyProtection="1">
      <alignment wrapText="1"/>
    </xf>
    <xf numFmtId="3" fontId="5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7" fillId="2" borderId="14" xfId="0" applyNumberFormat="1" applyFont="1" applyFill="1" applyBorder="1" applyAlignment="1" applyProtection="1"/>
    <xf numFmtId="0" fontId="0" fillId="2" borderId="17" xfId="0" applyFill="1" applyBorder="1" applyAlignment="1" applyProtection="1"/>
    <xf numFmtId="0" fontId="0" fillId="2" borderId="18" xfId="0" applyFill="1" applyBorder="1" applyAlignment="1" applyProtection="1"/>
    <xf numFmtId="3" fontId="6" fillId="2" borderId="5" xfId="0" applyNumberFormat="1" applyFont="1" applyFill="1" applyBorder="1" applyAlignment="1" applyProtection="1">
      <alignment horizontal="right"/>
    </xf>
    <xf numFmtId="3" fontId="0" fillId="2" borderId="0" xfId="0" applyNumberForma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3" fontId="6" fillId="2" borderId="28" xfId="0" applyNumberFormat="1" applyFont="1" applyFill="1" applyBorder="1" applyAlignment="1" applyProtection="1">
      <alignment horizontal="center"/>
    </xf>
    <xf numFmtId="3" fontId="6" fillId="2" borderId="25" xfId="0" applyNumberFormat="1" applyFont="1" applyFill="1" applyBorder="1" applyAlignment="1" applyProtection="1">
      <alignment horizontal="center"/>
    </xf>
    <xf numFmtId="3" fontId="6" fillId="0" borderId="23" xfId="0" applyNumberFormat="1" applyFont="1" applyFill="1" applyBorder="1" applyAlignment="1" applyProtection="1">
      <protection locked="0"/>
    </xf>
    <xf numFmtId="3" fontId="6" fillId="0" borderId="23" xfId="0" applyNumberFormat="1" applyFont="1" applyBorder="1" applyAlignment="1" applyProtection="1">
      <protection locked="0"/>
    </xf>
    <xf numFmtId="49" fontId="6" fillId="0" borderId="23" xfId="0" applyNumberFormat="1" applyFont="1" applyFill="1" applyBorder="1" applyAlignment="1" applyProtection="1">
      <protection locked="0"/>
    </xf>
    <xf numFmtId="49" fontId="6" fillId="0" borderId="23" xfId="0" applyNumberFormat="1" applyFont="1" applyBorder="1" applyAlignment="1" applyProtection="1">
      <protection locked="0"/>
    </xf>
    <xf numFmtId="3" fontId="6" fillId="0" borderId="12" xfId="0" applyNumberFormat="1" applyFont="1" applyBorder="1" applyAlignment="1" applyProtection="1">
      <protection locked="0"/>
    </xf>
    <xf numFmtId="3" fontId="6" fillId="0" borderId="13" xfId="0" applyNumberFormat="1" applyFont="1" applyBorder="1" applyAlignment="1" applyProtection="1">
      <protection locked="0"/>
    </xf>
    <xf numFmtId="3" fontId="23" fillId="2" borderId="5" xfId="0" applyNumberFormat="1" applyFont="1" applyFill="1" applyBorder="1" applyAlignment="1" applyProtection="1"/>
    <xf numFmtId="3" fontId="28" fillId="2" borderId="0" xfId="0" applyNumberFormat="1" applyFont="1" applyFill="1" applyBorder="1" applyAlignment="1" applyProtection="1"/>
    <xf numFmtId="0" fontId="0" fillId="0" borderId="12" xfId="0" applyBorder="1" applyAlignment="1" applyProtection="1">
      <protection locked="0"/>
    </xf>
    <xf numFmtId="0" fontId="0" fillId="2" borderId="21" xfId="0" applyFill="1" applyBorder="1" applyAlignment="1" applyProtection="1"/>
    <xf numFmtId="0" fontId="0" fillId="2" borderId="16" xfId="0" applyFill="1" applyBorder="1" applyAlignment="1" applyProtection="1"/>
    <xf numFmtId="3" fontId="6" fillId="2" borderId="14" xfId="0" applyNumberFormat="1" applyFont="1" applyFill="1" applyBorder="1" applyAlignment="1" applyProtection="1"/>
    <xf numFmtId="3" fontId="6" fillId="2" borderId="17" xfId="0" applyNumberFormat="1" applyFont="1" applyFill="1" applyBorder="1" applyAlignment="1" applyProtection="1"/>
    <xf numFmtId="3" fontId="6" fillId="2" borderId="5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0" fontId="3" fillId="2" borderId="30" xfId="0" applyFont="1" applyFill="1" applyBorder="1" applyAlignment="1" applyProtection="1"/>
    <xf numFmtId="3" fontId="6" fillId="2" borderId="21" xfId="0" applyNumberFormat="1" applyFont="1" applyFill="1" applyBorder="1" applyAlignment="1" applyProtection="1"/>
    <xf numFmtId="0" fontId="6" fillId="2" borderId="6" xfId="0" applyFont="1" applyFill="1" applyBorder="1" applyAlignment="1" applyProtection="1"/>
    <xf numFmtId="3" fontId="18" fillId="3" borderId="2" xfId="0" applyNumberFormat="1" applyFont="1" applyFill="1" applyBorder="1" applyAlignment="1" applyProtection="1"/>
    <xf numFmtId="0" fontId="16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5" fillId="2" borderId="0" xfId="0" applyFont="1" applyFill="1" applyBorder="1" applyAlignment="1" applyProtection="1"/>
    <xf numFmtId="0" fontId="0" fillId="2" borderId="33" xfId="0" applyFill="1" applyBorder="1" applyAlignment="1" applyProtection="1"/>
    <xf numFmtId="0" fontId="0" fillId="2" borderId="4" xfId="0" applyFill="1" applyBorder="1" applyAlignment="1" applyProtection="1"/>
    <xf numFmtId="3" fontId="9" fillId="2" borderId="22" xfId="0" applyNumberFormat="1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/>
    </xf>
    <xf numFmtId="3" fontId="18" fillId="2" borderId="5" xfId="0" applyNumberFormat="1" applyFont="1" applyFill="1" applyBorder="1" applyAlignment="1" applyProtection="1">
      <alignment wrapText="1"/>
    </xf>
    <xf numFmtId="3" fontId="16" fillId="2" borderId="0" xfId="0" applyNumberFormat="1" applyFont="1" applyFill="1" applyBorder="1" applyAlignment="1" applyProtection="1"/>
    <xf numFmtId="3" fontId="5" fillId="4" borderId="5" xfId="0" applyNumberFormat="1" applyFont="1" applyFill="1" applyBorder="1" applyAlignment="1" applyProtection="1"/>
    <xf numFmtId="3" fontId="5" fillId="4" borderId="0" xfId="0" applyNumberFormat="1" applyFont="1" applyFill="1" applyBorder="1" applyAlignment="1" applyProtection="1"/>
    <xf numFmtId="164" fontId="24" fillId="4" borderId="21" xfId="0" applyNumberFormat="1" applyFont="1" applyFill="1" applyBorder="1" applyAlignment="1" applyProtection="1">
      <alignment horizontal="right"/>
    </xf>
    <xf numFmtId="164" fontId="24" fillId="4" borderId="6" xfId="0" applyNumberFormat="1" applyFont="1" applyFill="1" applyBorder="1" applyAlignment="1" applyProtection="1">
      <alignment horizontal="right"/>
    </xf>
    <xf numFmtId="3" fontId="3" fillId="2" borderId="24" xfId="0" applyNumberFormat="1" applyFont="1" applyFill="1" applyBorder="1" applyAlignment="1" applyProtection="1"/>
    <xf numFmtId="3" fontId="3" fillId="2" borderId="26" xfId="0" applyNumberFormat="1" applyFont="1" applyFill="1" applyBorder="1" applyAlignment="1" applyProtection="1"/>
    <xf numFmtId="3" fontId="7" fillId="2" borderId="11" xfId="0" applyNumberFormat="1" applyFont="1" applyFill="1" applyBorder="1" applyAlignment="1" applyProtection="1"/>
    <xf numFmtId="3" fontId="7" fillId="2" borderId="12" xfId="0" applyNumberFormat="1" applyFont="1" applyFill="1" applyBorder="1" applyAlignment="1" applyProtection="1"/>
    <xf numFmtId="3" fontId="8" fillId="2" borderId="14" xfId="0" applyNumberFormat="1" applyFont="1" applyFill="1" applyBorder="1" applyAlignment="1" applyProtection="1"/>
    <xf numFmtId="3" fontId="3" fillId="2" borderId="17" xfId="0" applyNumberFormat="1" applyFont="1" applyFill="1" applyBorder="1" applyAlignment="1" applyProtection="1"/>
    <xf numFmtId="3" fontId="11" fillId="2" borderId="32" xfId="0" applyNumberFormat="1" applyFont="1" applyFill="1" applyBorder="1" applyAlignment="1" applyProtection="1"/>
    <xf numFmtId="0" fontId="0" fillId="2" borderId="1" xfId="0" applyFill="1" applyBorder="1" applyAlignment="1" applyProtection="1"/>
    <xf numFmtId="3" fontId="4" fillId="2" borderId="14" xfId="0" applyNumberFormat="1" applyFont="1" applyFill="1" applyBorder="1" applyAlignment="1" applyProtection="1">
      <alignment wrapText="1"/>
    </xf>
    <xf numFmtId="3" fontId="3" fillId="2" borderId="17" xfId="0" applyNumberFormat="1" applyFont="1" applyFill="1" applyBorder="1" applyAlignment="1" applyProtection="1">
      <alignment wrapText="1"/>
    </xf>
    <xf numFmtId="0" fontId="3" fillId="2" borderId="17" xfId="0" applyFont="1" applyFill="1" applyBorder="1" applyAlignment="1" applyProtection="1"/>
    <xf numFmtId="0" fontId="3" fillId="2" borderId="18" xfId="0" applyFont="1" applyFill="1" applyBorder="1" applyAlignment="1" applyProtection="1"/>
    <xf numFmtId="3" fontId="7" fillId="0" borderId="11" xfId="0" applyNumberFormat="1" applyFont="1" applyFill="1" applyBorder="1" applyAlignment="1" applyProtection="1">
      <protection locked="0"/>
    </xf>
    <xf numFmtId="3" fontId="0" fillId="0" borderId="12" xfId="0" applyNumberFormat="1" applyFill="1" applyBorder="1" applyAlignment="1" applyProtection="1">
      <protection locked="0"/>
    </xf>
    <xf numFmtId="3" fontId="3" fillId="2" borderId="21" xfId="0" applyNumberFormat="1" applyFont="1" applyFill="1" applyBorder="1" applyAlignment="1" applyProtection="1"/>
    <xf numFmtId="3" fontId="7" fillId="0" borderId="31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3" fontId="27" fillId="2" borderId="0" xfId="0" applyNumberFormat="1" applyFont="1" applyFill="1" applyBorder="1" applyAlignment="1" applyProtection="1"/>
    <xf numFmtId="3" fontId="27" fillId="2" borderId="6" xfId="0" applyNumberFormat="1" applyFont="1" applyFill="1" applyBorder="1" applyAlignment="1" applyProtection="1"/>
    <xf numFmtId="3" fontId="18" fillId="2" borderId="5" xfId="0" applyNumberFormat="1" applyFont="1" applyFill="1" applyBorder="1" applyAlignment="1" applyProtection="1"/>
    <xf numFmtId="0" fontId="16" fillId="2" borderId="0" xfId="0" applyFont="1" applyFill="1" applyBorder="1" applyAlignment="1" applyProtection="1"/>
    <xf numFmtId="3" fontId="6" fillId="2" borderId="5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3" fontId="6" fillId="0" borderId="28" xfId="0" applyNumberFormat="1" applyFont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30" xfId="0" applyFill="1" applyBorder="1" applyAlignment="1" applyProtection="1"/>
    <xf numFmtId="3" fontId="7" fillId="4" borderId="5" xfId="0" applyNumberFormat="1" applyFont="1" applyFill="1" applyBorder="1" applyAlignment="1" applyProtection="1">
      <alignment wrapText="1"/>
    </xf>
    <xf numFmtId="3" fontId="7" fillId="0" borderId="32" xfId="0" applyNumberFormat="1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3" fontId="3" fillId="2" borderId="14" xfId="0" applyNumberFormat="1" applyFont="1" applyFill="1" applyBorder="1" applyAlignment="1" applyProtection="1"/>
    <xf numFmtId="3" fontId="3" fillId="2" borderId="15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/>
    <xf numFmtId="3" fontId="6" fillId="0" borderId="31" xfId="0" applyNumberFormat="1" applyFont="1" applyFill="1" applyBorder="1" applyAlignment="1" applyProtection="1">
      <protection locked="0"/>
    </xf>
    <xf numFmtId="3" fontId="23" fillId="2" borderId="5" xfId="0" applyNumberFormat="1" applyFont="1" applyFill="1" applyBorder="1" applyAlignment="1" applyProtection="1">
      <alignment wrapText="1"/>
    </xf>
    <xf numFmtId="0" fontId="28" fillId="0" borderId="0" xfId="0" applyFont="1" applyBorder="1" applyAlignment="1" applyProtection="1"/>
    <xf numFmtId="0" fontId="28" fillId="0" borderId="30" xfId="0" applyFont="1" applyBorder="1" applyAlignment="1" applyProtection="1"/>
    <xf numFmtId="3" fontId="2" fillId="3" borderId="5" xfId="0" applyNumberFormat="1" applyFont="1" applyFill="1" applyBorder="1" applyAlignment="1" applyProtection="1"/>
    <xf numFmtId="3" fontId="0" fillId="3" borderId="0" xfId="0" applyNumberFormat="1" applyFill="1" applyBorder="1" applyAlignment="1" applyProtection="1"/>
    <xf numFmtId="0" fontId="23" fillId="2" borderId="21" xfId="0" applyFont="1" applyFill="1" applyBorder="1" applyAlignment="1" applyProtection="1">
      <alignment wrapText="1"/>
    </xf>
    <xf numFmtId="0" fontId="28" fillId="0" borderId="0" xfId="0" applyFont="1" applyAlignment="1" applyProtection="1">
      <alignment wrapText="1"/>
    </xf>
    <xf numFmtId="0" fontId="28" fillId="0" borderId="6" xfId="0" applyFont="1" applyBorder="1" applyAlignment="1" applyProtection="1">
      <alignment wrapText="1"/>
    </xf>
    <xf numFmtId="0" fontId="6" fillId="2" borderId="5" xfId="0" applyFont="1" applyFill="1" applyBorder="1" applyAlignment="1" applyProtection="1"/>
    <xf numFmtId="0" fontId="6" fillId="2" borderId="0" xfId="0" applyFont="1" applyFill="1" applyBorder="1" applyAlignment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0" fillId="2" borderId="19" xfId="0" applyFont="1" applyFill="1" applyBorder="1" applyAlignment="1" applyProtection="1"/>
    <xf numFmtId="0" fontId="0" fillId="2" borderId="19" xfId="0" applyFill="1" applyBorder="1" applyAlignment="1" applyProtection="1"/>
    <xf numFmtId="0" fontId="6" fillId="2" borderId="19" xfId="0" applyFont="1" applyFill="1" applyBorder="1" applyAlignment="1" applyProtection="1"/>
    <xf numFmtId="3" fontId="18" fillId="4" borderId="2" xfId="0" applyNumberFormat="1" applyFont="1" applyFill="1" applyBorder="1" applyAlignment="1" applyProtection="1">
      <alignment wrapText="1"/>
    </xf>
    <xf numFmtId="3" fontId="16" fillId="4" borderId="3" xfId="0" applyNumberFormat="1" applyFont="1" applyFill="1" applyBorder="1" applyAlignment="1" applyProtection="1"/>
    <xf numFmtId="3" fontId="2" fillId="0" borderId="34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protection locked="0"/>
    </xf>
    <xf numFmtId="3" fontId="7" fillId="2" borderId="31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6" fillId="2" borderId="0" xfId="0" applyNumberFormat="1" applyFont="1" applyFill="1" applyBorder="1" applyAlignment="1" applyProtection="1">
      <alignment horizontal="right"/>
    </xf>
    <xf numFmtId="164" fontId="26" fillId="4" borderId="0" xfId="0" applyNumberFormat="1" applyFont="1" applyFill="1" applyBorder="1" applyAlignment="1" applyProtection="1"/>
    <xf numFmtId="164" fontId="26" fillId="4" borderId="6" xfId="0" applyNumberFormat="1" applyFont="1" applyFill="1" applyBorder="1" applyAlignment="1" applyProtection="1"/>
  </cellXfs>
  <cellStyles count="554">
    <cellStyle name="Normální" xfId="0" builtinId="0"/>
    <cellStyle name="Normální 2" xfId="1"/>
    <cellStyle name="Normální 2 10" xfId="95"/>
    <cellStyle name="Normální 2 10 2" xfId="485"/>
    <cellStyle name="Normální 2 11" xfId="71"/>
    <cellStyle name="Normální 2 11 2" xfId="347"/>
    <cellStyle name="Normální 2 12" xfId="278"/>
    <cellStyle name="Normální 2 2" xfId="4"/>
    <cellStyle name="Normální 2 2 10" xfId="74"/>
    <cellStyle name="Normální 2 2 10 2" xfId="350"/>
    <cellStyle name="Normální 2 2 11" xfId="281"/>
    <cellStyle name="Normální 2 2 2" xfId="18"/>
    <cellStyle name="Normální 2 2 2 2" xfId="30"/>
    <cellStyle name="Normální 2 2 2 2 2" xfId="59"/>
    <cellStyle name="Normální 2 2 2 2 2 2" xfId="163"/>
    <cellStyle name="Normální 2 2 2 2 2 2 2" xfId="473"/>
    <cellStyle name="Normální 2 2 2 2 2 3" xfId="266"/>
    <cellStyle name="Normální 2 2 2 2 2 3 2" xfId="542"/>
    <cellStyle name="Normální 2 2 2 2 2 4" xfId="221"/>
    <cellStyle name="Normální 2 2 2 2 2 4 2" xfId="404"/>
    <cellStyle name="Normální 2 2 2 2 2 5" xfId="335"/>
    <cellStyle name="Normální 2 2 2 2 3" xfId="134"/>
    <cellStyle name="Normální 2 2 2 2 3 2" xfId="444"/>
    <cellStyle name="Normální 2 2 2 2 4" xfId="94"/>
    <cellStyle name="Normální 2 2 2 2 4 2" xfId="513"/>
    <cellStyle name="Normální 2 2 2 2 5" xfId="192"/>
    <cellStyle name="Normální 2 2 2 2 5 2" xfId="375"/>
    <cellStyle name="Normální 2 2 2 2 6" xfId="306"/>
    <cellStyle name="Normální 2 2 2 3" xfId="66"/>
    <cellStyle name="Normální 2 2 2 3 2" xfId="170"/>
    <cellStyle name="Normální 2 2 2 3 2 2" xfId="480"/>
    <cellStyle name="Normální 2 2 2 3 3" xfId="273"/>
    <cellStyle name="Normální 2 2 2 3 3 2" xfId="549"/>
    <cellStyle name="Normální 2 2 2 3 4" xfId="228"/>
    <cellStyle name="Normální 2 2 2 3 4 2" xfId="411"/>
    <cellStyle name="Normální 2 2 2 3 5" xfId="342"/>
    <cellStyle name="Normální 2 2 2 4" xfId="47"/>
    <cellStyle name="Normální 2 2 2 4 2" xfId="151"/>
    <cellStyle name="Normální 2 2 2 4 2 2" xfId="461"/>
    <cellStyle name="Normální 2 2 2 4 3" xfId="254"/>
    <cellStyle name="Normální 2 2 2 4 3 2" xfId="530"/>
    <cellStyle name="Normální 2 2 2 4 4" xfId="209"/>
    <cellStyle name="Normální 2 2 2 4 4 2" xfId="392"/>
    <cellStyle name="Normální 2 2 2 4 5" xfId="323"/>
    <cellStyle name="Normální 2 2 2 5" xfId="122"/>
    <cellStyle name="Normální 2 2 2 5 2" xfId="432"/>
    <cellStyle name="Normální 2 2 2 6" xfId="101"/>
    <cellStyle name="Normální 2 2 2 6 2" xfId="501"/>
    <cellStyle name="Normální 2 2 2 7" xfId="82"/>
    <cellStyle name="Normální 2 2 2 7 2" xfId="363"/>
    <cellStyle name="Normální 2 2 2 8" xfId="294"/>
    <cellStyle name="Normální 2 2 3" xfId="14"/>
    <cellStyle name="Normální 2 2 3 2" xfId="26"/>
    <cellStyle name="Normální 2 2 3 2 2" xfId="55"/>
    <cellStyle name="Normální 2 2 3 2 2 2" xfId="159"/>
    <cellStyle name="Normální 2 2 3 2 2 2 2" xfId="469"/>
    <cellStyle name="Normální 2 2 3 2 2 3" xfId="262"/>
    <cellStyle name="Normální 2 2 3 2 2 3 2" xfId="538"/>
    <cellStyle name="Normální 2 2 3 2 2 4" xfId="217"/>
    <cellStyle name="Normální 2 2 3 2 2 4 2" xfId="400"/>
    <cellStyle name="Normální 2 2 3 2 2 5" xfId="331"/>
    <cellStyle name="Normální 2 2 3 2 3" xfId="130"/>
    <cellStyle name="Normální 2 2 3 2 3 2" xfId="440"/>
    <cellStyle name="Normální 2 2 3 2 4" xfId="90"/>
    <cellStyle name="Normální 2 2 3 2 4 2" xfId="509"/>
    <cellStyle name="Normální 2 2 3 2 5" xfId="189"/>
    <cellStyle name="Normální 2 2 3 2 5 2" xfId="371"/>
    <cellStyle name="Normální 2 2 3 2 6" xfId="302"/>
    <cellStyle name="Normální 2 2 3 3" xfId="70"/>
    <cellStyle name="Normální 2 2 3 3 2" xfId="174"/>
    <cellStyle name="Normální 2 2 3 3 2 2" xfId="484"/>
    <cellStyle name="Normální 2 2 3 3 3" xfId="277"/>
    <cellStyle name="Normální 2 2 3 3 3 2" xfId="553"/>
    <cellStyle name="Normální 2 2 3 3 4" xfId="232"/>
    <cellStyle name="Normální 2 2 3 3 4 2" xfId="415"/>
    <cellStyle name="Normální 2 2 3 3 5" xfId="346"/>
    <cellStyle name="Normální 2 2 3 4" xfId="43"/>
    <cellStyle name="Normální 2 2 3 4 2" xfId="147"/>
    <cellStyle name="Normální 2 2 3 4 2 2" xfId="457"/>
    <cellStyle name="Normální 2 2 3 4 3" xfId="250"/>
    <cellStyle name="Normální 2 2 3 4 3 2" xfId="526"/>
    <cellStyle name="Normální 2 2 3 4 4" xfId="205"/>
    <cellStyle name="Normální 2 2 3 4 4 2" xfId="388"/>
    <cellStyle name="Normální 2 2 3 4 5" xfId="319"/>
    <cellStyle name="Normální 2 2 3 5" xfId="118"/>
    <cellStyle name="Normální 2 2 3 5 2" xfId="428"/>
    <cellStyle name="Normální 2 2 3 6" xfId="105"/>
    <cellStyle name="Normální 2 2 3 6 2" xfId="497"/>
    <cellStyle name="Normální 2 2 3 7" xfId="79"/>
    <cellStyle name="Normální 2 2 3 7 2" xfId="359"/>
    <cellStyle name="Normální 2 2 3 8" xfId="290"/>
    <cellStyle name="Normální 2 2 4" xfId="22"/>
    <cellStyle name="Normální 2 2 4 2" xfId="51"/>
    <cellStyle name="Normální 2 2 4 2 2" xfId="155"/>
    <cellStyle name="Normální 2 2 4 2 2 2" xfId="465"/>
    <cellStyle name="Normální 2 2 4 2 3" xfId="258"/>
    <cellStyle name="Normální 2 2 4 2 3 2" xfId="534"/>
    <cellStyle name="Normální 2 2 4 2 4" xfId="213"/>
    <cellStyle name="Normální 2 2 4 2 4 2" xfId="396"/>
    <cellStyle name="Normální 2 2 4 2 5" xfId="327"/>
    <cellStyle name="Normální 2 2 4 3" xfId="126"/>
    <cellStyle name="Normální 2 2 4 3 2" xfId="436"/>
    <cellStyle name="Normální 2 2 4 4" xfId="86"/>
    <cellStyle name="Normální 2 2 4 4 2" xfId="505"/>
    <cellStyle name="Normální 2 2 4 5" xfId="185"/>
    <cellStyle name="Normální 2 2 4 5 2" xfId="367"/>
    <cellStyle name="Normální 2 2 4 6" xfId="298"/>
    <cellStyle name="Normální 2 2 5" xfId="10"/>
    <cellStyle name="Normální 2 2 5 2" xfId="39"/>
    <cellStyle name="Normální 2 2 5 2 2" xfId="143"/>
    <cellStyle name="Normální 2 2 5 2 2 2" xfId="453"/>
    <cellStyle name="Normální 2 2 5 2 3" xfId="246"/>
    <cellStyle name="Normální 2 2 5 2 3 2" xfId="522"/>
    <cellStyle name="Normální 2 2 5 2 4" xfId="201"/>
    <cellStyle name="Normální 2 2 5 2 4 2" xfId="384"/>
    <cellStyle name="Normální 2 2 5 2 5" xfId="315"/>
    <cellStyle name="Normální 2 2 5 3" xfId="114"/>
    <cellStyle name="Normální 2 2 5 3 2" xfId="424"/>
    <cellStyle name="Normální 2 2 5 4" xfId="235"/>
    <cellStyle name="Normální 2 2 5 4 2" xfId="493"/>
    <cellStyle name="Normální 2 2 5 5" xfId="178"/>
    <cellStyle name="Normální 2 2 5 5 2" xfId="355"/>
    <cellStyle name="Normální 2 2 5 6" xfId="286"/>
    <cellStyle name="Normální 2 2 6" xfId="62"/>
    <cellStyle name="Normální 2 2 6 2" xfId="166"/>
    <cellStyle name="Normální 2 2 6 2 2" xfId="476"/>
    <cellStyle name="Normální 2 2 6 3" xfId="269"/>
    <cellStyle name="Normální 2 2 6 3 2" xfId="545"/>
    <cellStyle name="Normální 2 2 6 4" xfId="224"/>
    <cellStyle name="Normální 2 2 6 4 2" xfId="407"/>
    <cellStyle name="Normální 2 2 6 5" xfId="338"/>
    <cellStyle name="Normální 2 2 7" xfId="34"/>
    <cellStyle name="Normální 2 2 7 2" xfId="138"/>
    <cellStyle name="Normální 2 2 7 2 2" xfId="448"/>
    <cellStyle name="Normální 2 2 7 3" xfId="241"/>
    <cellStyle name="Normální 2 2 7 3 2" xfId="517"/>
    <cellStyle name="Normální 2 2 7 4" xfId="196"/>
    <cellStyle name="Normální 2 2 7 4 2" xfId="379"/>
    <cellStyle name="Normální 2 2 7 5" xfId="310"/>
    <cellStyle name="Normální 2 2 8" xfId="109"/>
    <cellStyle name="Normální 2 2 8 2" xfId="419"/>
    <cellStyle name="Normální 2 2 9" xfId="97"/>
    <cellStyle name="Normální 2 2 9 2" xfId="488"/>
    <cellStyle name="Normální 2 3" xfId="2"/>
    <cellStyle name="Normální 2 3 2" xfId="28"/>
    <cellStyle name="Normální 2 3 2 2" xfId="68"/>
    <cellStyle name="Normální 2 3 2 2 2" xfId="172"/>
    <cellStyle name="Normální 2 3 2 2 2 2" xfId="482"/>
    <cellStyle name="Normální 2 3 2 2 3" xfId="275"/>
    <cellStyle name="Normální 2 3 2 2 3 2" xfId="551"/>
    <cellStyle name="Normální 2 3 2 2 4" xfId="230"/>
    <cellStyle name="Normální 2 3 2 2 4 2" xfId="413"/>
    <cellStyle name="Normální 2 3 2 2 5" xfId="344"/>
    <cellStyle name="Normální 2 3 2 3" xfId="57"/>
    <cellStyle name="Normální 2 3 2 3 2" xfId="161"/>
    <cellStyle name="Normální 2 3 2 3 2 2" xfId="471"/>
    <cellStyle name="Normální 2 3 2 3 3" xfId="264"/>
    <cellStyle name="Normální 2 3 2 3 3 2" xfId="540"/>
    <cellStyle name="Normální 2 3 2 3 4" xfId="219"/>
    <cellStyle name="Normální 2 3 2 3 4 2" xfId="402"/>
    <cellStyle name="Normální 2 3 2 3 5" xfId="333"/>
    <cellStyle name="Normální 2 3 2 4" xfId="132"/>
    <cellStyle name="Normální 2 3 2 4 2" xfId="442"/>
    <cellStyle name="Normální 2 3 2 5" xfId="103"/>
    <cellStyle name="Normální 2 3 2 5 2" xfId="511"/>
    <cellStyle name="Normální 2 3 2 6" xfId="92"/>
    <cellStyle name="Normální 2 3 2 6 2" xfId="373"/>
    <cellStyle name="Normální 2 3 2 7" xfId="304"/>
    <cellStyle name="Normální 2 3 3" xfId="16"/>
    <cellStyle name="Normální 2 3 3 2" xfId="45"/>
    <cellStyle name="Normální 2 3 3 2 2" xfId="149"/>
    <cellStyle name="Normální 2 3 3 2 2 2" xfId="459"/>
    <cellStyle name="Normální 2 3 3 2 3" xfId="252"/>
    <cellStyle name="Normální 2 3 3 2 3 2" xfId="528"/>
    <cellStyle name="Normální 2 3 3 2 4" xfId="207"/>
    <cellStyle name="Normální 2 3 3 2 4 2" xfId="390"/>
    <cellStyle name="Normální 2 3 3 2 5" xfId="321"/>
    <cellStyle name="Normální 2 3 3 3" xfId="120"/>
    <cellStyle name="Normální 2 3 3 3 2" xfId="430"/>
    <cellStyle name="Normální 2 3 3 4" xfId="237"/>
    <cellStyle name="Normální 2 3 3 4 2" xfId="499"/>
    <cellStyle name="Normální 2 3 3 5" xfId="181"/>
    <cellStyle name="Normální 2 3 3 5 2" xfId="361"/>
    <cellStyle name="Normální 2 3 3 6" xfId="292"/>
    <cellStyle name="Normální 2 3 4" xfId="64"/>
    <cellStyle name="Normální 2 3 4 2" xfId="168"/>
    <cellStyle name="Normální 2 3 4 2 2" xfId="478"/>
    <cellStyle name="Normální 2 3 4 3" xfId="271"/>
    <cellStyle name="Normální 2 3 4 3 2" xfId="547"/>
    <cellStyle name="Normální 2 3 4 4" xfId="226"/>
    <cellStyle name="Normální 2 3 4 4 2" xfId="409"/>
    <cellStyle name="Normální 2 3 4 5" xfId="340"/>
    <cellStyle name="Normální 2 3 5" xfId="32"/>
    <cellStyle name="Normální 2 3 5 2" xfId="136"/>
    <cellStyle name="Normální 2 3 5 2 2" xfId="446"/>
    <cellStyle name="Normální 2 3 5 3" xfId="239"/>
    <cellStyle name="Normální 2 3 5 3 2" xfId="515"/>
    <cellStyle name="Normální 2 3 5 4" xfId="194"/>
    <cellStyle name="Normální 2 3 5 4 2" xfId="377"/>
    <cellStyle name="Normální 2 3 5 5" xfId="308"/>
    <cellStyle name="Normální 2 3 6" xfId="107"/>
    <cellStyle name="Normální 2 3 6 2" xfId="417"/>
    <cellStyle name="Normální 2 3 7" xfId="99"/>
    <cellStyle name="Normální 2 3 7 2" xfId="486"/>
    <cellStyle name="Normální 2 3 8" xfId="72"/>
    <cellStyle name="Normální 2 3 8 2" xfId="348"/>
    <cellStyle name="Normální 2 3 9" xfId="279"/>
    <cellStyle name="Normální 2 4" xfId="6"/>
    <cellStyle name="Normální 2 4 2" xfId="24"/>
    <cellStyle name="Normální 2 4 2 2" xfId="53"/>
    <cellStyle name="Normální 2 4 2 2 2" xfId="157"/>
    <cellStyle name="Normální 2 4 2 2 2 2" xfId="467"/>
    <cellStyle name="Normální 2 4 2 2 3" xfId="260"/>
    <cellStyle name="Normální 2 4 2 2 3 2" xfId="536"/>
    <cellStyle name="Normální 2 4 2 2 4" xfId="215"/>
    <cellStyle name="Normální 2 4 2 2 4 2" xfId="398"/>
    <cellStyle name="Normální 2 4 2 2 5" xfId="329"/>
    <cellStyle name="Normální 2 4 2 3" xfId="128"/>
    <cellStyle name="Normální 2 4 2 3 2" xfId="438"/>
    <cellStyle name="Normální 2 4 2 4" xfId="88"/>
    <cellStyle name="Normální 2 4 2 4 2" xfId="507"/>
    <cellStyle name="Normální 2 4 2 5" xfId="187"/>
    <cellStyle name="Normální 2 4 2 5 2" xfId="369"/>
    <cellStyle name="Normální 2 4 2 6" xfId="300"/>
    <cellStyle name="Normální 2 4 3" xfId="12"/>
    <cellStyle name="Normální 2 4 3 2" xfId="41"/>
    <cellStyle name="Normální 2 4 3 2 2" xfId="145"/>
    <cellStyle name="Normální 2 4 3 2 2 2" xfId="455"/>
    <cellStyle name="Normální 2 4 3 2 3" xfId="248"/>
    <cellStyle name="Normální 2 4 3 2 3 2" xfId="524"/>
    <cellStyle name="Normální 2 4 3 2 4" xfId="203"/>
    <cellStyle name="Normální 2 4 3 2 4 2" xfId="386"/>
    <cellStyle name="Normální 2 4 3 2 5" xfId="317"/>
    <cellStyle name="Normální 2 4 3 3" xfId="116"/>
    <cellStyle name="Normální 2 4 3 3 2" xfId="426"/>
    <cellStyle name="Normální 2 4 3 4" xfId="236"/>
    <cellStyle name="Normální 2 4 3 4 2" xfId="495"/>
    <cellStyle name="Normální 2 4 3 5" xfId="179"/>
    <cellStyle name="Normální 2 4 3 5 2" xfId="357"/>
    <cellStyle name="Normální 2 4 3 6" xfId="288"/>
    <cellStyle name="Normální 2 4 4" xfId="63"/>
    <cellStyle name="Normální 2 4 4 2" xfId="167"/>
    <cellStyle name="Normální 2 4 4 2 2" xfId="477"/>
    <cellStyle name="Normální 2 4 4 3" xfId="270"/>
    <cellStyle name="Normální 2 4 4 3 2" xfId="546"/>
    <cellStyle name="Normální 2 4 4 4" xfId="225"/>
    <cellStyle name="Normální 2 4 4 4 2" xfId="408"/>
    <cellStyle name="Normální 2 4 4 5" xfId="339"/>
    <cellStyle name="Normální 2 4 5" xfId="35"/>
    <cellStyle name="Normální 2 4 5 2" xfId="139"/>
    <cellStyle name="Normální 2 4 5 2 2" xfId="449"/>
    <cellStyle name="Normální 2 4 5 3" xfId="242"/>
    <cellStyle name="Normální 2 4 5 3 2" xfId="518"/>
    <cellStyle name="Normální 2 4 5 4" xfId="197"/>
    <cellStyle name="Normální 2 4 5 4 2" xfId="380"/>
    <cellStyle name="Normální 2 4 5 5" xfId="311"/>
    <cellStyle name="Normální 2 4 6" xfId="110"/>
    <cellStyle name="Normální 2 4 6 2" xfId="420"/>
    <cellStyle name="Normální 2 4 7" xfId="98"/>
    <cellStyle name="Normální 2 4 7 2" xfId="489"/>
    <cellStyle name="Normální 2 4 8" xfId="75"/>
    <cellStyle name="Normální 2 4 8 2" xfId="351"/>
    <cellStyle name="Normální 2 4 9" xfId="282"/>
    <cellStyle name="Normální 2 5" xfId="20"/>
    <cellStyle name="Normální 2 5 2" xfId="67"/>
    <cellStyle name="Normální 2 5 2 2" xfId="171"/>
    <cellStyle name="Normální 2 5 2 2 2" xfId="481"/>
    <cellStyle name="Normální 2 5 2 3" xfId="274"/>
    <cellStyle name="Normální 2 5 2 3 2" xfId="550"/>
    <cellStyle name="Normální 2 5 2 4" xfId="229"/>
    <cellStyle name="Normální 2 5 2 4 2" xfId="412"/>
    <cellStyle name="Normální 2 5 2 5" xfId="343"/>
    <cellStyle name="Normální 2 5 3" xfId="49"/>
    <cellStyle name="Normální 2 5 3 2" xfId="153"/>
    <cellStyle name="Normální 2 5 3 2 2" xfId="463"/>
    <cellStyle name="Normální 2 5 3 3" xfId="256"/>
    <cellStyle name="Normální 2 5 3 3 2" xfId="532"/>
    <cellStyle name="Normální 2 5 3 4" xfId="211"/>
    <cellStyle name="Normální 2 5 3 4 2" xfId="394"/>
    <cellStyle name="Normální 2 5 3 5" xfId="325"/>
    <cellStyle name="Normální 2 5 4" xfId="124"/>
    <cellStyle name="Normální 2 5 4 2" xfId="434"/>
    <cellStyle name="Normální 2 5 5" xfId="102"/>
    <cellStyle name="Normální 2 5 5 2" xfId="503"/>
    <cellStyle name="Normální 2 5 6" xfId="84"/>
    <cellStyle name="Normální 2 5 6 2" xfId="365"/>
    <cellStyle name="Normální 2 5 7" xfId="296"/>
    <cellStyle name="Normální 2 6" xfId="8"/>
    <cellStyle name="Normální 2 6 2" xfId="37"/>
    <cellStyle name="Normální 2 6 2 2" xfId="141"/>
    <cellStyle name="Normální 2 6 2 2 2" xfId="451"/>
    <cellStyle name="Normální 2 6 2 3" xfId="244"/>
    <cellStyle name="Normální 2 6 2 3 2" xfId="520"/>
    <cellStyle name="Normální 2 6 2 4" xfId="199"/>
    <cellStyle name="Normální 2 6 2 4 2" xfId="382"/>
    <cellStyle name="Normální 2 6 2 5" xfId="313"/>
    <cellStyle name="Normální 2 6 3" xfId="112"/>
    <cellStyle name="Normální 2 6 3 2" xfId="422"/>
    <cellStyle name="Normální 2 6 4" xfId="234"/>
    <cellStyle name="Normální 2 6 4 2" xfId="491"/>
    <cellStyle name="Normální 2 6 5" xfId="176"/>
    <cellStyle name="Normální 2 6 5 2" xfId="353"/>
    <cellStyle name="Normální 2 6 6" xfId="284"/>
    <cellStyle name="Normální 2 7" xfId="60"/>
    <cellStyle name="Normální 2 7 2" xfId="164"/>
    <cellStyle name="Normální 2 7 2 2" xfId="474"/>
    <cellStyle name="Normální 2 7 3" xfId="267"/>
    <cellStyle name="Normální 2 7 3 2" xfId="543"/>
    <cellStyle name="Normální 2 7 4" xfId="222"/>
    <cellStyle name="Normální 2 7 4 2" xfId="405"/>
    <cellStyle name="Normální 2 7 5" xfId="336"/>
    <cellStyle name="Normální 2 8" xfId="31"/>
    <cellStyle name="Normální 2 8 2" xfId="135"/>
    <cellStyle name="Normální 2 8 2 2" xfId="445"/>
    <cellStyle name="Normální 2 8 3" xfId="238"/>
    <cellStyle name="Normální 2 8 3 2" xfId="514"/>
    <cellStyle name="Normální 2 8 4" xfId="193"/>
    <cellStyle name="Normální 2 8 4 2" xfId="376"/>
    <cellStyle name="Normální 2 8 5" xfId="307"/>
    <cellStyle name="Normální 2 9" xfId="106"/>
    <cellStyle name="Normální 2 9 2" xfId="416"/>
    <cellStyle name="Normální 3" xfId="5"/>
    <cellStyle name="Normální 4" xfId="3"/>
    <cellStyle name="Normální 4 10" xfId="73"/>
    <cellStyle name="Normální 4 10 2" xfId="349"/>
    <cellStyle name="Normální 4 11" xfId="280"/>
    <cellStyle name="Normální 4 2" xfId="15"/>
    <cellStyle name="Normální 4 2 2" xfId="27"/>
    <cellStyle name="Normální 4 2 2 2" xfId="56"/>
    <cellStyle name="Normální 4 2 2 2 2" xfId="160"/>
    <cellStyle name="Normální 4 2 2 2 2 2" xfId="470"/>
    <cellStyle name="Normální 4 2 2 2 3" xfId="263"/>
    <cellStyle name="Normální 4 2 2 2 3 2" xfId="539"/>
    <cellStyle name="Normální 4 2 2 2 4" xfId="218"/>
    <cellStyle name="Normální 4 2 2 2 4 2" xfId="401"/>
    <cellStyle name="Normální 4 2 2 2 5" xfId="332"/>
    <cellStyle name="Normální 4 2 2 3" xfId="131"/>
    <cellStyle name="Normální 4 2 2 3 2" xfId="441"/>
    <cellStyle name="Normální 4 2 2 4" xfId="91"/>
    <cellStyle name="Normální 4 2 2 4 2" xfId="510"/>
    <cellStyle name="Normální 4 2 2 5" xfId="190"/>
    <cellStyle name="Normální 4 2 2 5 2" xfId="372"/>
    <cellStyle name="Normální 4 2 2 6" xfId="303"/>
    <cellStyle name="Normální 4 2 3" xfId="65"/>
    <cellStyle name="Normální 4 2 3 2" xfId="169"/>
    <cellStyle name="Normální 4 2 3 2 2" xfId="479"/>
    <cellStyle name="Normální 4 2 3 3" xfId="272"/>
    <cellStyle name="Normální 4 2 3 3 2" xfId="548"/>
    <cellStyle name="Normální 4 2 3 4" xfId="227"/>
    <cellStyle name="Normální 4 2 3 4 2" xfId="410"/>
    <cellStyle name="Normální 4 2 3 5" xfId="341"/>
    <cellStyle name="Normální 4 2 4" xfId="44"/>
    <cellStyle name="Normální 4 2 4 2" xfId="148"/>
    <cellStyle name="Normální 4 2 4 2 2" xfId="458"/>
    <cellStyle name="Normální 4 2 4 3" xfId="251"/>
    <cellStyle name="Normální 4 2 4 3 2" xfId="527"/>
    <cellStyle name="Normální 4 2 4 4" xfId="206"/>
    <cellStyle name="Normální 4 2 4 4 2" xfId="389"/>
    <cellStyle name="Normální 4 2 4 5" xfId="320"/>
    <cellStyle name="Normální 4 2 5" xfId="119"/>
    <cellStyle name="Normální 4 2 5 2" xfId="429"/>
    <cellStyle name="Normální 4 2 6" xfId="100"/>
    <cellStyle name="Normální 4 2 6 2" xfId="498"/>
    <cellStyle name="Normální 4 2 7" xfId="80"/>
    <cellStyle name="Normální 4 2 7 2" xfId="360"/>
    <cellStyle name="Normální 4 2 8" xfId="291"/>
    <cellStyle name="Normální 4 3" xfId="11"/>
    <cellStyle name="Normální 4 3 2" xfId="23"/>
    <cellStyle name="Normální 4 3 2 2" xfId="52"/>
    <cellStyle name="Normální 4 3 2 2 2" xfId="156"/>
    <cellStyle name="Normální 4 3 2 2 2 2" xfId="466"/>
    <cellStyle name="Normální 4 3 2 2 3" xfId="259"/>
    <cellStyle name="Normální 4 3 2 2 3 2" xfId="535"/>
    <cellStyle name="Normální 4 3 2 2 4" xfId="214"/>
    <cellStyle name="Normální 4 3 2 2 4 2" xfId="397"/>
    <cellStyle name="Normální 4 3 2 2 5" xfId="328"/>
    <cellStyle name="Normální 4 3 2 3" xfId="127"/>
    <cellStyle name="Normální 4 3 2 3 2" xfId="437"/>
    <cellStyle name="Normální 4 3 2 4" xfId="87"/>
    <cellStyle name="Normální 4 3 2 4 2" xfId="506"/>
    <cellStyle name="Normální 4 3 2 5" xfId="186"/>
    <cellStyle name="Normální 4 3 2 5 2" xfId="368"/>
    <cellStyle name="Normální 4 3 2 6" xfId="299"/>
    <cellStyle name="Normální 4 3 3" xfId="69"/>
    <cellStyle name="Normální 4 3 3 2" xfId="173"/>
    <cellStyle name="Normální 4 3 3 2 2" xfId="483"/>
    <cellStyle name="Normální 4 3 3 3" xfId="276"/>
    <cellStyle name="Normální 4 3 3 3 2" xfId="552"/>
    <cellStyle name="Normální 4 3 3 4" xfId="231"/>
    <cellStyle name="Normální 4 3 3 4 2" xfId="414"/>
    <cellStyle name="Normální 4 3 3 5" xfId="345"/>
    <cellStyle name="Normální 4 3 4" xfId="40"/>
    <cellStyle name="Normální 4 3 4 2" xfId="144"/>
    <cellStyle name="Normální 4 3 4 2 2" xfId="454"/>
    <cellStyle name="Normální 4 3 4 3" xfId="247"/>
    <cellStyle name="Normální 4 3 4 3 2" xfId="523"/>
    <cellStyle name="Normální 4 3 4 4" xfId="202"/>
    <cellStyle name="Normální 4 3 4 4 2" xfId="385"/>
    <cellStyle name="Normální 4 3 4 5" xfId="316"/>
    <cellStyle name="Normální 4 3 5" xfId="115"/>
    <cellStyle name="Normální 4 3 5 2" xfId="425"/>
    <cellStyle name="Normální 4 3 6" xfId="104"/>
    <cellStyle name="Normální 4 3 6 2" xfId="494"/>
    <cellStyle name="Normální 4 3 7" xfId="77"/>
    <cellStyle name="Normální 4 3 7 2" xfId="356"/>
    <cellStyle name="Normální 4 3 8" xfId="287"/>
    <cellStyle name="Normální 4 4" xfId="19"/>
    <cellStyle name="Normální 4 4 2" xfId="48"/>
    <cellStyle name="Normální 4 4 2 2" xfId="152"/>
    <cellStyle name="Normální 4 4 2 2 2" xfId="462"/>
    <cellStyle name="Normální 4 4 2 3" xfId="255"/>
    <cellStyle name="Normální 4 4 2 3 2" xfId="531"/>
    <cellStyle name="Normální 4 4 2 4" xfId="210"/>
    <cellStyle name="Normální 4 4 2 4 2" xfId="393"/>
    <cellStyle name="Normální 4 4 2 5" xfId="324"/>
    <cellStyle name="Normální 4 4 3" xfId="123"/>
    <cellStyle name="Normální 4 4 3 2" xfId="433"/>
    <cellStyle name="Normální 4 4 4" xfId="83"/>
    <cellStyle name="Normální 4 4 4 2" xfId="502"/>
    <cellStyle name="Normální 4 4 5" xfId="183"/>
    <cellStyle name="Normální 4 4 5 2" xfId="364"/>
    <cellStyle name="Normální 4 4 6" xfId="295"/>
    <cellStyle name="Normální 4 5" xfId="7"/>
    <cellStyle name="Normální 4 5 2" xfId="36"/>
    <cellStyle name="Normální 4 5 2 2" xfId="140"/>
    <cellStyle name="Normální 4 5 2 2 2" xfId="450"/>
    <cellStyle name="Normální 4 5 2 3" xfId="243"/>
    <cellStyle name="Normální 4 5 2 3 2" xfId="519"/>
    <cellStyle name="Normální 4 5 2 4" xfId="198"/>
    <cellStyle name="Normální 4 5 2 4 2" xfId="381"/>
    <cellStyle name="Normální 4 5 2 5" xfId="312"/>
    <cellStyle name="Normální 4 5 3" xfId="111"/>
    <cellStyle name="Normální 4 5 3 2" xfId="421"/>
    <cellStyle name="Normální 4 5 4" xfId="233"/>
    <cellStyle name="Normální 4 5 4 2" xfId="490"/>
    <cellStyle name="Normální 4 5 5" xfId="175"/>
    <cellStyle name="Normální 4 5 5 2" xfId="352"/>
    <cellStyle name="Normální 4 5 6" xfId="283"/>
    <cellStyle name="Normální 4 6" xfId="61"/>
    <cellStyle name="Normální 4 6 2" xfId="165"/>
    <cellStyle name="Normální 4 6 2 2" xfId="475"/>
    <cellStyle name="Normální 4 6 3" xfId="268"/>
    <cellStyle name="Normální 4 6 3 2" xfId="544"/>
    <cellStyle name="Normální 4 6 4" xfId="223"/>
    <cellStyle name="Normální 4 6 4 2" xfId="406"/>
    <cellStyle name="Normální 4 6 5" xfId="337"/>
    <cellStyle name="Normální 4 7" xfId="33"/>
    <cellStyle name="Normální 4 7 2" xfId="137"/>
    <cellStyle name="Normální 4 7 2 2" xfId="447"/>
    <cellStyle name="Normální 4 7 3" xfId="240"/>
    <cellStyle name="Normální 4 7 3 2" xfId="516"/>
    <cellStyle name="Normální 4 7 4" xfId="195"/>
    <cellStyle name="Normální 4 7 4 2" xfId="378"/>
    <cellStyle name="Normální 4 7 5" xfId="309"/>
    <cellStyle name="Normální 4 8" xfId="108"/>
    <cellStyle name="Normální 4 8 2" xfId="418"/>
    <cellStyle name="Normální 4 9" xfId="96"/>
    <cellStyle name="Normální 4 9 2" xfId="487"/>
    <cellStyle name="Normální 5" xfId="9"/>
    <cellStyle name="Normální 5 2" xfId="17"/>
    <cellStyle name="Normální 5 2 2" xfId="29"/>
    <cellStyle name="Normální 5 2 2 2" xfId="58"/>
    <cellStyle name="Normální 5 2 2 2 2" xfId="162"/>
    <cellStyle name="Normální 5 2 2 2 2 2" xfId="472"/>
    <cellStyle name="Normální 5 2 2 2 3" xfId="265"/>
    <cellStyle name="Normální 5 2 2 2 3 2" xfId="541"/>
    <cellStyle name="Normální 5 2 2 2 4" xfId="220"/>
    <cellStyle name="Normální 5 2 2 2 4 2" xfId="403"/>
    <cellStyle name="Normální 5 2 2 2 5" xfId="334"/>
    <cellStyle name="Normální 5 2 2 3" xfId="133"/>
    <cellStyle name="Normální 5 2 2 3 2" xfId="443"/>
    <cellStyle name="Normální 5 2 2 4" xfId="93"/>
    <cellStyle name="Normální 5 2 2 4 2" xfId="512"/>
    <cellStyle name="Normální 5 2 2 5" xfId="191"/>
    <cellStyle name="Normální 5 2 2 5 2" xfId="374"/>
    <cellStyle name="Normální 5 2 2 6" xfId="305"/>
    <cellStyle name="Normální 5 2 3" xfId="46"/>
    <cellStyle name="Normální 5 2 3 2" xfId="150"/>
    <cellStyle name="Normální 5 2 3 2 2" xfId="460"/>
    <cellStyle name="Normální 5 2 3 3" xfId="253"/>
    <cellStyle name="Normální 5 2 3 3 2" xfId="529"/>
    <cellStyle name="Normální 5 2 3 4" xfId="208"/>
    <cellStyle name="Normální 5 2 3 4 2" xfId="391"/>
    <cellStyle name="Normální 5 2 3 5" xfId="322"/>
    <cellStyle name="Normální 5 2 4" xfId="121"/>
    <cellStyle name="Normální 5 2 4 2" xfId="431"/>
    <cellStyle name="Normální 5 2 5" xfId="81"/>
    <cellStyle name="Normální 5 2 5 2" xfId="500"/>
    <cellStyle name="Normální 5 2 6" xfId="182"/>
    <cellStyle name="Normální 5 2 6 2" xfId="362"/>
    <cellStyle name="Normální 5 2 7" xfId="293"/>
    <cellStyle name="Normální 5 3" xfId="13"/>
    <cellStyle name="Normální 5 3 2" xfId="25"/>
    <cellStyle name="Normální 5 3 2 2" xfId="54"/>
    <cellStyle name="Normální 5 3 2 2 2" xfId="158"/>
    <cellStyle name="Normální 5 3 2 2 2 2" xfId="468"/>
    <cellStyle name="Normální 5 3 2 2 3" xfId="261"/>
    <cellStyle name="Normální 5 3 2 2 3 2" xfId="537"/>
    <cellStyle name="Normální 5 3 2 2 4" xfId="216"/>
    <cellStyle name="Normální 5 3 2 2 4 2" xfId="399"/>
    <cellStyle name="Normální 5 3 2 2 5" xfId="330"/>
    <cellStyle name="Normální 5 3 2 3" xfId="129"/>
    <cellStyle name="Normální 5 3 2 3 2" xfId="439"/>
    <cellStyle name="Normální 5 3 2 4" xfId="89"/>
    <cellStyle name="Normální 5 3 2 4 2" xfId="508"/>
    <cellStyle name="Normální 5 3 2 5" xfId="188"/>
    <cellStyle name="Normální 5 3 2 5 2" xfId="370"/>
    <cellStyle name="Normální 5 3 2 6" xfId="301"/>
    <cellStyle name="Normální 5 3 3" xfId="42"/>
    <cellStyle name="Normální 5 3 3 2" xfId="146"/>
    <cellStyle name="Normální 5 3 3 2 2" xfId="456"/>
    <cellStyle name="Normální 5 3 3 3" xfId="249"/>
    <cellStyle name="Normální 5 3 3 3 2" xfId="525"/>
    <cellStyle name="Normální 5 3 3 4" xfId="204"/>
    <cellStyle name="Normální 5 3 3 4 2" xfId="387"/>
    <cellStyle name="Normální 5 3 3 5" xfId="318"/>
    <cellStyle name="Normální 5 3 4" xfId="117"/>
    <cellStyle name="Normální 5 3 4 2" xfId="427"/>
    <cellStyle name="Normální 5 3 5" xfId="78"/>
    <cellStyle name="Normální 5 3 5 2" xfId="496"/>
    <cellStyle name="Normální 5 3 6" xfId="180"/>
    <cellStyle name="Normální 5 3 6 2" xfId="358"/>
    <cellStyle name="Normální 5 3 7" xfId="289"/>
    <cellStyle name="Normální 5 4" xfId="21"/>
    <cellStyle name="Normální 5 4 2" xfId="50"/>
    <cellStyle name="Normální 5 4 2 2" xfId="154"/>
    <cellStyle name="Normální 5 4 2 2 2" xfId="464"/>
    <cellStyle name="Normální 5 4 2 3" xfId="257"/>
    <cellStyle name="Normální 5 4 2 3 2" xfId="533"/>
    <cellStyle name="Normální 5 4 2 4" xfId="212"/>
    <cellStyle name="Normální 5 4 2 4 2" xfId="395"/>
    <cellStyle name="Normální 5 4 2 5" xfId="326"/>
    <cellStyle name="Normální 5 4 3" xfId="125"/>
    <cellStyle name="Normální 5 4 3 2" xfId="435"/>
    <cellStyle name="Normální 5 4 4" xfId="85"/>
    <cellStyle name="Normální 5 4 4 2" xfId="504"/>
    <cellStyle name="Normální 5 4 5" xfId="184"/>
    <cellStyle name="Normální 5 4 5 2" xfId="366"/>
    <cellStyle name="Normální 5 4 6" xfId="297"/>
    <cellStyle name="Normální 5 5" xfId="38"/>
    <cellStyle name="Normální 5 5 2" xfId="142"/>
    <cellStyle name="Normální 5 5 2 2" xfId="452"/>
    <cellStyle name="Normální 5 5 3" xfId="245"/>
    <cellStyle name="Normální 5 5 3 2" xfId="521"/>
    <cellStyle name="Normální 5 5 4" xfId="200"/>
    <cellStyle name="Normální 5 5 4 2" xfId="383"/>
    <cellStyle name="Normální 5 5 5" xfId="314"/>
    <cellStyle name="Normální 5 6" xfId="113"/>
    <cellStyle name="Normální 5 6 2" xfId="423"/>
    <cellStyle name="Normální 5 7" xfId="76"/>
    <cellStyle name="Normální 5 7 2" xfId="492"/>
    <cellStyle name="Normální 5 8" xfId="177"/>
    <cellStyle name="Normální 5 8 2" xfId="354"/>
    <cellStyle name="Normální 5 9" xfId="28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zoomScaleNormal="100" workbookViewId="0">
      <selection activeCell="E10" sqref="E10"/>
    </sheetView>
  </sheetViews>
  <sheetFormatPr defaultRowHeight="15" x14ac:dyDescent="0.25"/>
  <cols>
    <col min="1" max="1" width="0.5703125" style="81" customWidth="1"/>
    <col min="2" max="2" width="9.140625" style="81"/>
    <col min="3" max="3" width="10.5703125" style="81" customWidth="1"/>
    <col min="4" max="4" width="7.7109375" style="81" customWidth="1"/>
    <col min="5" max="5" width="13.7109375" style="81" bestFit="1" customWidth="1"/>
    <col min="6" max="6" width="11.28515625" style="81" customWidth="1"/>
    <col min="7" max="7" width="9.5703125" style="81" customWidth="1"/>
    <col min="8" max="8" width="10" style="81" customWidth="1"/>
    <col min="9" max="9" width="4.28515625" style="81" customWidth="1"/>
    <col min="10" max="10" width="9.5703125" style="81" customWidth="1"/>
    <col min="11" max="11" width="1" style="81" customWidth="1"/>
    <col min="12" max="16384" width="9.140625" style="81"/>
  </cols>
  <sheetData>
    <row r="1" spans="1:20" x14ac:dyDescent="0.25">
      <c r="A1" s="66"/>
      <c r="B1" s="294" t="s">
        <v>242</v>
      </c>
      <c r="C1" s="294"/>
      <c r="D1" s="294"/>
      <c r="E1" s="294"/>
      <c r="F1" s="295"/>
      <c r="G1" s="295"/>
      <c r="H1" s="295"/>
      <c r="I1" s="295"/>
      <c r="J1" s="295"/>
      <c r="K1" s="60"/>
      <c r="L1" s="72"/>
      <c r="M1" s="72"/>
      <c r="N1" s="72"/>
      <c r="O1" s="72"/>
      <c r="P1" s="72"/>
      <c r="Q1" s="72"/>
      <c r="R1" s="72"/>
      <c r="S1" s="72"/>
      <c r="T1" s="72"/>
    </row>
    <row r="2" spans="1:20" ht="36" customHeight="1" thickBot="1" x14ac:dyDescent="0.3">
      <c r="A2" s="66"/>
      <c r="B2" s="292" t="s">
        <v>256</v>
      </c>
      <c r="C2" s="293"/>
      <c r="D2" s="293"/>
      <c r="E2" s="293"/>
      <c r="F2" s="293"/>
      <c r="G2" s="293"/>
      <c r="H2" s="293"/>
      <c r="I2" s="293"/>
      <c r="J2" s="293"/>
      <c r="K2" s="60"/>
      <c r="L2" s="72"/>
      <c r="M2" s="72"/>
      <c r="N2" s="72"/>
      <c r="O2" s="72"/>
      <c r="P2" s="72"/>
      <c r="Q2" s="72"/>
      <c r="R2" s="72"/>
      <c r="S2" s="72"/>
      <c r="T2" s="72"/>
    </row>
    <row r="3" spans="1:20" ht="7.5" customHeight="1" thickBot="1" x14ac:dyDescent="0.3">
      <c r="A3" s="66"/>
      <c r="B3" s="296"/>
      <c r="C3" s="297"/>
      <c r="D3" s="297"/>
      <c r="E3" s="297"/>
      <c r="F3" s="298"/>
      <c r="G3" s="297"/>
      <c r="H3" s="22"/>
      <c r="I3" s="22"/>
      <c r="J3" s="22"/>
      <c r="K3" s="60"/>
      <c r="L3" s="72"/>
      <c r="M3" s="72"/>
      <c r="N3" s="72"/>
      <c r="O3" s="72"/>
      <c r="P3" s="72"/>
      <c r="Q3" s="72"/>
      <c r="R3" s="72"/>
      <c r="S3" s="72"/>
      <c r="T3" s="72"/>
    </row>
    <row r="4" spans="1:20" ht="28.5" customHeight="1" x14ac:dyDescent="0.25">
      <c r="A4" s="66"/>
      <c r="B4" s="299" t="s">
        <v>243</v>
      </c>
      <c r="C4" s="300"/>
      <c r="D4" s="301"/>
      <c r="E4" s="302"/>
      <c r="F4" s="302"/>
      <c r="G4" s="302"/>
      <c r="H4" s="302"/>
      <c r="I4" s="302"/>
      <c r="J4" s="303"/>
      <c r="K4" s="82"/>
      <c r="L4" s="72"/>
      <c r="M4" s="72"/>
      <c r="N4" s="72"/>
      <c r="O4" s="72"/>
      <c r="P4" s="72"/>
      <c r="Q4" s="72"/>
      <c r="R4" s="72"/>
      <c r="S4" s="72"/>
      <c r="T4" s="72"/>
    </row>
    <row r="5" spans="1:20" ht="7.5" customHeight="1" x14ac:dyDescent="0.25">
      <c r="A5" s="66"/>
      <c r="B5" s="16"/>
      <c r="C5" s="88"/>
      <c r="D5" s="18"/>
      <c r="E5" s="88"/>
      <c r="F5" s="87"/>
      <c r="G5" s="88"/>
      <c r="H5" s="62"/>
      <c r="I5" s="21"/>
      <c r="J5" s="118"/>
      <c r="K5" s="23"/>
      <c r="L5" s="72"/>
      <c r="M5" s="72"/>
      <c r="N5" s="72"/>
      <c r="O5" s="72"/>
      <c r="P5" s="72"/>
      <c r="Q5" s="72"/>
      <c r="R5" s="72"/>
      <c r="S5" s="72"/>
      <c r="T5" s="72"/>
    </row>
    <row r="6" spans="1:20" s="74" customFormat="1" ht="14.25" customHeight="1" x14ac:dyDescent="0.25">
      <c r="A6" s="32"/>
      <c r="B6" s="186" t="s">
        <v>194</v>
      </c>
      <c r="C6" s="167"/>
      <c r="D6" s="57"/>
      <c r="E6" s="187" t="s">
        <v>193</v>
      </c>
      <c r="F6" s="188"/>
      <c r="G6" s="188"/>
      <c r="H6" s="188"/>
      <c r="I6" s="90"/>
      <c r="J6" s="92"/>
      <c r="K6" s="78"/>
    </row>
    <row r="7" spans="1:20" ht="13.5" customHeight="1" x14ac:dyDescent="0.25">
      <c r="A7" s="66"/>
      <c r="B7" s="203" t="s">
        <v>196</v>
      </c>
      <c r="C7" s="204"/>
      <c r="D7" s="205"/>
      <c r="E7" s="205"/>
      <c r="F7" s="205"/>
      <c r="G7" s="205"/>
      <c r="H7" s="206"/>
      <c r="I7" s="98"/>
      <c r="J7" s="92"/>
      <c r="K7" s="82"/>
    </row>
    <row r="8" spans="1:20" ht="13.5" customHeight="1" x14ac:dyDescent="0.25">
      <c r="A8" s="66"/>
      <c r="B8" s="262" t="s">
        <v>232</v>
      </c>
      <c r="C8" s="263"/>
      <c r="D8" s="263"/>
      <c r="E8" s="263"/>
      <c r="F8" s="263"/>
      <c r="G8" s="263"/>
      <c r="H8" s="264"/>
      <c r="I8" s="90"/>
      <c r="J8" s="92"/>
      <c r="K8" s="78"/>
    </row>
    <row r="9" spans="1:20" ht="12" customHeight="1" x14ac:dyDescent="0.25">
      <c r="A9" s="66"/>
      <c r="B9" s="189" t="s">
        <v>0</v>
      </c>
      <c r="C9" s="153"/>
      <c r="D9" s="153"/>
      <c r="E9" s="153"/>
      <c r="F9" s="153"/>
      <c r="G9" s="153"/>
      <c r="H9" s="153"/>
      <c r="I9" s="153"/>
      <c r="J9" s="154"/>
      <c r="K9" s="82"/>
    </row>
    <row r="10" spans="1:20" ht="14.25" customHeight="1" x14ac:dyDescent="0.25">
      <c r="A10" s="66"/>
      <c r="B10" s="186" t="s">
        <v>1</v>
      </c>
      <c r="C10" s="153"/>
      <c r="D10" s="153"/>
      <c r="E10" s="91"/>
      <c r="F10" s="89" t="s">
        <v>233</v>
      </c>
      <c r="G10" s="89"/>
      <c r="H10" s="265"/>
      <c r="I10" s="266"/>
      <c r="J10" s="267"/>
      <c r="K10" s="82"/>
    </row>
    <row r="11" spans="1:20" ht="14.25" customHeight="1" x14ac:dyDescent="0.25">
      <c r="A11" s="66"/>
      <c r="B11" s="186" t="s">
        <v>192</v>
      </c>
      <c r="C11" s="153"/>
      <c r="D11" s="153"/>
      <c r="E11" s="63">
        <f>SUM(D6,I6:I8)</f>
        <v>0</v>
      </c>
      <c r="F11" s="99" t="s">
        <v>234</v>
      </c>
      <c r="G11" s="89"/>
      <c r="H11" s="268"/>
      <c r="I11" s="269"/>
      <c r="J11" s="270"/>
      <c r="K11" s="82"/>
    </row>
    <row r="12" spans="1:20" ht="14.25" customHeight="1" x14ac:dyDescent="0.25">
      <c r="A12" s="66"/>
      <c r="B12" s="186" t="s">
        <v>2</v>
      </c>
      <c r="C12" s="153"/>
      <c r="D12" s="153"/>
      <c r="E12" s="64">
        <f>SUM(E10*E11)</f>
        <v>0</v>
      </c>
      <c r="F12" s="153" t="s">
        <v>231</v>
      </c>
      <c r="G12" s="157"/>
      <c r="H12" s="157"/>
      <c r="I12" s="97"/>
      <c r="J12" s="95"/>
      <c r="K12" s="82"/>
    </row>
    <row r="13" spans="1:20" ht="14.25" customHeight="1" x14ac:dyDescent="0.25">
      <c r="A13" s="66"/>
      <c r="B13" s="186" t="s">
        <v>3</v>
      </c>
      <c r="C13" s="153"/>
      <c r="D13" s="178"/>
      <c r="E13" s="213"/>
      <c r="F13" s="153" t="s">
        <v>4</v>
      </c>
      <c r="G13" s="153"/>
      <c r="H13" s="178"/>
      <c r="I13" s="213"/>
      <c r="J13" s="92"/>
      <c r="K13" s="82"/>
    </row>
    <row r="14" spans="1:20" ht="14.25" customHeight="1" x14ac:dyDescent="0.25">
      <c r="A14" s="66"/>
      <c r="B14" s="186" t="s">
        <v>5</v>
      </c>
      <c r="C14" s="153"/>
      <c r="D14" s="209"/>
      <c r="E14" s="210"/>
      <c r="F14" s="153" t="s">
        <v>6</v>
      </c>
      <c r="G14" s="153"/>
      <c r="H14" s="211"/>
      <c r="I14" s="212"/>
      <c r="J14" s="92"/>
      <c r="K14" s="82"/>
    </row>
    <row r="15" spans="1:20" ht="14.25" customHeight="1" x14ac:dyDescent="0.25">
      <c r="A15" s="66"/>
      <c r="B15" s="186" t="s">
        <v>7</v>
      </c>
      <c r="C15" s="153"/>
      <c r="D15" s="213"/>
      <c r="E15" s="213"/>
      <c r="F15" s="213"/>
      <c r="G15" s="213"/>
      <c r="H15" s="213"/>
      <c r="I15" s="213"/>
      <c r="J15" s="214"/>
      <c r="K15" s="82"/>
    </row>
    <row r="16" spans="1:20" ht="14.25" customHeight="1" x14ac:dyDescent="0.25">
      <c r="A16" s="66"/>
      <c r="B16" s="186" t="s">
        <v>206</v>
      </c>
      <c r="C16" s="153"/>
      <c r="D16" s="153"/>
      <c r="E16" s="153"/>
      <c r="F16" s="153"/>
      <c r="G16" s="54"/>
      <c r="H16" s="207" t="s">
        <v>205</v>
      </c>
      <c r="I16" s="208"/>
      <c r="J16" s="69"/>
      <c r="K16" s="82"/>
    </row>
    <row r="17" spans="1:11" ht="14.25" customHeight="1" x14ac:dyDescent="0.25">
      <c r="A17" s="66"/>
      <c r="B17" s="186" t="s">
        <v>235</v>
      </c>
      <c r="C17" s="167"/>
      <c r="D17" s="167"/>
      <c r="E17" s="167"/>
      <c r="F17" s="271"/>
      <c r="G17" s="80"/>
      <c r="H17" s="79"/>
      <c r="I17" s="79"/>
      <c r="J17" s="102"/>
      <c r="K17" s="82"/>
    </row>
    <row r="18" spans="1:11" ht="14.25" customHeight="1" x14ac:dyDescent="0.25">
      <c r="A18" s="66"/>
      <c r="B18" s="290" t="s">
        <v>247</v>
      </c>
      <c r="C18" s="291"/>
      <c r="D18" s="291"/>
      <c r="E18" s="82"/>
      <c r="F18" s="87"/>
      <c r="G18" s="28" t="e">
        <f>SUM(G54/E12)</f>
        <v>#DIV/0!</v>
      </c>
      <c r="H18" s="26" t="e">
        <f>SUM(H54/E12)</f>
        <v>#DIV/0!</v>
      </c>
      <c r="I18" s="27"/>
      <c r="J18" s="107"/>
      <c r="K18" s="60"/>
    </row>
    <row r="19" spans="1:11" ht="14.25" customHeight="1" x14ac:dyDescent="0.25">
      <c r="A19" s="66"/>
      <c r="B19" s="125"/>
      <c r="C19" s="129"/>
      <c r="D19" s="129"/>
      <c r="E19" s="129"/>
      <c r="F19" s="129"/>
      <c r="G19" s="43"/>
      <c r="H19" s="19"/>
      <c r="I19" s="19"/>
      <c r="J19" s="41"/>
      <c r="K19" s="82"/>
    </row>
    <row r="20" spans="1:11" ht="27.75" customHeight="1" thickBot="1" x14ac:dyDescent="0.3">
      <c r="A20" s="66"/>
      <c r="B20" s="272" t="s">
        <v>236</v>
      </c>
      <c r="C20" s="163"/>
      <c r="D20" s="163"/>
      <c r="E20" s="163"/>
      <c r="F20" s="163"/>
      <c r="G20" s="273"/>
      <c r="H20" s="274"/>
      <c r="I20" s="274"/>
      <c r="J20" s="275"/>
      <c r="K20" s="82"/>
    </row>
    <row r="21" spans="1:11" ht="12.75" customHeight="1" x14ac:dyDescent="0.25">
      <c r="A21" s="66"/>
      <c r="B21" s="186" t="s">
        <v>8</v>
      </c>
      <c r="C21" s="153"/>
      <c r="D21" s="153"/>
      <c r="E21" s="153"/>
      <c r="F21" s="153"/>
      <c r="G21" s="276"/>
      <c r="H21" s="277"/>
      <c r="I21" s="225"/>
      <c r="J21" s="159"/>
      <c r="K21" s="82"/>
    </row>
    <row r="22" spans="1:11" ht="14.25" customHeight="1" x14ac:dyDescent="0.25">
      <c r="A22" s="66"/>
      <c r="B22" s="186" t="s">
        <v>9</v>
      </c>
      <c r="C22" s="153"/>
      <c r="D22" s="153"/>
      <c r="E22" s="153"/>
      <c r="F22" s="153"/>
      <c r="G22" s="178"/>
      <c r="H22" s="217"/>
      <c r="I22" s="218"/>
      <c r="J22" s="159"/>
      <c r="K22" s="82"/>
    </row>
    <row r="23" spans="1:11" ht="14.25" customHeight="1" x14ac:dyDescent="0.25">
      <c r="A23" s="66"/>
      <c r="B23" s="186" t="s">
        <v>10</v>
      </c>
      <c r="C23" s="153"/>
      <c r="D23" s="153"/>
      <c r="E23" s="153"/>
      <c r="F23" s="153"/>
      <c r="G23" s="178"/>
      <c r="H23" s="217"/>
      <c r="I23" s="218"/>
      <c r="J23" s="159"/>
      <c r="K23" s="82"/>
    </row>
    <row r="24" spans="1:11" ht="14.25" customHeight="1" x14ac:dyDescent="0.25">
      <c r="A24" s="66"/>
      <c r="B24" s="220" t="s">
        <v>11</v>
      </c>
      <c r="C24" s="221"/>
      <c r="D24" s="221"/>
      <c r="E24" s="221"/>
      <c r="F24" s="221"/>
      <c r="G24" s="178"/>
      <c r="H24" s="217"/>
      <c r="I24" s="219"/>
      <c r="J24" s="202"/>
      <c r="K24" s="82"/>
    </row>
    <row r="25" spans="1:11" ht="3.75" customHeight="1" thickBot="1" x14ac:dyDescent="0.3">
      <c r="A25" s="66"/>
      <c r="B25" s="186"/>
      <c r="C25" s="167"/>
      <c r="D25" s="167"/>
      <c r="E25" s="167"/>
      <c r="F25" s="167"/>
      <c r="G25" s="167"/>
      <c r="H25" s="167"/>
      <c r="I25" s="167"/>
      <c r="J25" s="159"/>
      <c r="K25" s="82"/>
    </row>
    <row r="26" spans="1:11" x14ac:dyDescent="0.25">
      <c r="A26" s="66"/>
      <c r="B26" s="227" t="s">
        <v>239</v>
      </c>
      <c r="C26" s="228"/>
      <c r="D26" s="228"/>
      <c r="E26" s="229"/>
      <c r="F26" s="229"/>
      <c r="G26" s="233" t="s">
        <v>207</v>
      </c>
      <c r="H26" s="233" t="s">
        <v>12</v>
      </c>
      <c r="I26" s="231"/>
      <c r="J26" s="232"/>
      <c r="K26" s="82"/>
    </row>
    <row r="27" spans="1:11" ht="20.25" customHeight="1" x14ac:dyDescent="0.25">
      <c r="A27" s="66"/>
      <c r="B27" s="235" t="s">
        <v>209</v>
      </c>
      <c r="C27" s="236"/>
      <c r="D27" s="236"/>
      <c r="E27" s="236"/>
      <c r="F27" s="236"/>
      <c r="G27" s="234"/>
      <c r="H27" s="234"/>
      <c r="I27" s="218"/>
      <c r="J27" s="159"/>
      <c r="K27" s="82"/>
    </row>
    <row r="28" spans="1:11" ht="14.25" customHeight="1" x14ac:dyDescent="0.25">
      <c r="A28" s="66"/>
      <c r="B28" s="222" t="s">
        <v>208</v>
      </c>
      <c r="C28" s="153"/>
      <c r="D28" s="153"/>
      <c r="E28" s="153"/>
      <c r="F28" s="153"/>
      <c r="G28" s="68"/>
      <c r="H28" s="68"/>
      <c r="I28" s="218"/>
      <c r="J28" s="159"/>
      <c r="K28" s="82"/>
    </row>
    <row r="29" spans="1:11" ht="13.5" customHeight="1" x14ac:dyDescent="0.25">
      <c r="A29" s="66"/>
      <c r="B29" s="190" t="s">
        <v>212</v>
      </c>
      <c r="C29" s="230"/>
      <c r="D29" s="230"/>
      <c r="E29" s="230"/>
      <c r="F29" s="230"/>
      <c r="G29" s="167"/>
      <c r="H29" s="167"/>
      <c r="I29" s="167"/>
      <c r="J29" s="159"/>
      <c r="K29" s="82"/>
    </row>
    <row r="30" spans="1:11" ht="13.5" customHeight="1" x14ac:dyDescent="0.25">
      <c r="A30" s="66"/>
      <c r="B30" s="241" t="s">
        <v>14</v>
      </c>
      <c r="C30" s="242"/>
      <c r="D30" s="242"/>
      <c r="E30" s="242"/>
      <c r="F30" s="242"/>
      <c r="G30" s="83"/>
      <c r="H30" s="110"/>
      <c r="I30" s="171" t="s">
        <v>237</v>
      </c>
      <c r="J30" s="172"/>
      <c r="K30" s="82"/>
    </row>
    <row r="31" spans="1:11" ht="13.5" customHeight="1" x14ac:dyDescent="0.25">
      <c r="A31" s="66"/>
      <c r="B31" s="237" t="s">
        <v>238</v>
      </c>
      <c r="C31" s="238"/>
      <c r="D31" s="238"/>
      <c r="E31" s="238"/>
      <c r="F31" s="238"/>
      <c r="G31" s="13"/>
      <c r="H31" s="49"/>
      <c r="I31" s="239">
        <f>SUM(H72*0.3)</f>
        <v>0</v>
      </c>
      <c r="J31" s="240"/>
      <c r="K31" s="82"/>
    </row>
    <row r="32" spans="1:11" ht="13.5" customHeight="1" x14ac:dyDescent="0.25">
      <c r="A32" s="66"/>
      <c r="B32" s="173" t="s">
        <v>222</v>
      </c>
      <c r="C32" s="174"/>
      <c r="D32" s="174"/>
      <c r="E32" s="174"/>
      <c r="F32" s="174"/>
      <c r="G32" s="83"/>
      <c r="H32" s="98"/>
      <c r="I32" s="153"/>
      <c r="J32" s="154"/>
      <c r="K32" s="82"/>
    </row>
    <row r="33" spans="1:11" ht="13.5" customHeight="1" x14ac:dyDescent="0.25">
      <c r="A33" s="66"/>
      <c r="B33" s="222" t="s">
        <v>220</v>
      </c>
      <c r="C33" s="153"/>
      <c r="D33" s="153"/>
      <c r="E33" s="153"/>
      <c r="F33" s="153"/>
      <c r="G33" s="83"/>
      <c r="H33" s="98"/>
      <c r="I33" s="153"/>
      <c r="J33" s="154"/>
      <c r="K33" s="82"/>
    </row>
    <row r="34" spans="1:11" ht="13.5" customHeight="1" x14ac:dyDescent="0.25">
      <c r="A34" s="66"/>
      <c r="B34" s="223" t="s">
        <v>221</v>
      </c>
      <c r="C34" s="161"/>
      <c r="D34" s="161"/>
      <c r="E34" s="161"/>
      <c r="F34" s="224"/>
      <c r="G34" s="83"/>
      <c r="H34" s="98"/>
      <c r="I34" s="225"/>
      <c r="J34" s="226"/>
      <c r="K34" s="82"/>
    </row>
    <row r="35" spans="1:11" ht="13.5" customHeight="1" x14ac:dyDescent="0.25">
      <c r="A35" s="66"/>
      <c r="B35" s="173" t="s">
        <v>229</v>
      </c>
      <c r="C35" s="174"/>
      <c r="D35" s="174"/>
      <c r="E35" s="174"/>
      <c r="F35" s="174"/>
      <c r="G35" s="175"/>
      <c r="H35" s="175"/>
      <c r="I35" s="175"/>
      <c r="J35" s="176"/>
      <c r="K35" s="82"/>
    </row>
    <row r="36" spans="1:11" ht="13.5" customHeight="1" x14ac:dyDescent="0.25">
      <c r="A36" s="66"/>
      <c r="B36" s="177"/>
      <c r="C36" s="178"/>
      <c r="D36" s="178"/>
      <c r="E36" s="178"/>
      <c r="F36" s="178"/>
      <c r="G36" s="55"/>
      <c r="H36" s="56"/>
      <c r="I36" s="153"/>
      <c r="J36" s="154"/>
      <c r="K36" s="82"/>
    </row>
    <row r="37" spans="1:11" ht="13.5" customHeight="1" x14ac:dyDescent="0.25">
      <c r="A37" s="66"/>
      <c r="B37" s="281"/>
      <c r="C37" s="147"/>
      <c r="D37" s="147"/>
      <c r="E37" s="147"/>
      <c r="F37" s="257"/>
      <c r="G37" s="55"/>
      <c r="H37" s="56"/>
      <c r="I37" s="89"/>
      <c r="J37" s="92"/>
      <c r="K37" s="82"/>
    </row>
    <row r="38" spans="1:11" ht="13.5" customHeight="1" x14ac:dyDescent="0.25">
      <c r="A38" s="66"/>
      <c r="B38" s="177"/>
      <c r="C38" s="178"/>
      <c r="D38" s="178"/>
      <c r="E38" s="178"/>
      <c r="F38" s="178"/>
      <c r="G38" s="55"/>
      <c r="H38" s="56"/>
      <c r="I38" s="153"/>
      <c r="J38" s="154"/>
      <c r="K38" s="82"/>
    </row>
    <row r="39" spans="1:11" ht="13.5" customHeight="1" x14ac:dyDescent="0.25">
      <c r="A39" s="66"/>
      <c r="B39" s="164" t="s">
        <v>16</v>
      </c>
      <c r="C39" s="165"/>
      <c r="D39" s="165"/>
      <c r="E39" s="165"/>
      <c r="F39" s="165"/>
      <c r="G39" s="61">
        <f>SUM(G30:G38)</f>
        <v>0</v>
      </c>
      <c r="H39" s="89">
        <f>SUM(H30,H32:H38)</f>
        <v>0</v>
      </c>
      <c r="I39" s="153"/>
      <c r="J39" s="154"/>
      <c r="K39" s="82"/>
    </row>
    <row r="40" spans="1:11" ht="13.5" customHeight="1" x14ac:dyDescent="0.25">
      <c r="A40" s="66"/>
      <c r="B40" s="155" t="s">
        <v>226</v>
      </c>
      <c r="C40" s="156"/>
      <c r="D40" s="156"/>
      <c r="E40" s="156"/>
      <c r="F40" s="156"/>
      <c r="G40" s="61">
        <f>SUM(G32,G33,G35:G38)</f>
        <v>0</v>
      </c>
      <c r="H40" s="89">
        <f>SUM(H32:H33,H36:H38)</f>
        <v>0</v>
      </c>
      <c r="I40" s="308" t="s">
        <v>237</v>
      </c>
      <c r="J40" s="172"/>
      <c r="K40" s="82"/>
    </row>
    <row r="41" spans="1:11" ht="13.5" customHeight="1" x14ac:dyDescent="0.25">
      <c r="A41" s="66"/>
      <c r="B41" s="162" t="s">
        <v>224</v>
      </c>
      <c r="C41" s="163"/>
      <c r="D41" s="163"/>
      <c r="E41" s="163"/>
      <c r="F41" s="163"/>
      <c r="G41" s="77"/>
      <c r="H41" s="42"/>
      <c r="I41" s="309">
        <f>SUM(H72*0.1)</f>
        <v>0</v>
      </c>
      <c r="J41" s="310"/>
      <c r="K41" s="82"/>
    </row>
    <row r="42" spans="1:11" x14ac:dyDescent="0.25">
      <c r="A42" s="66"/>
      <c r="B42" s="285" t="s">
        <v>17</v>
      </c>
      <c r="C42" s="286"/>
      <c r="D42" s="286"/>
      <c r="E42" s="286"/>
      <c r="F42" s="286"/>
      <c r="G42" s="157"/>
      <c r="H42" s="158"/>
      <c r="I42" s="158"/>
      <c r="J42" s="159"/>
      <c r="K42" s="82"/>
    </row>
    <row r="43" spans="1:11" ht="13.5" customHeight="1" x14ac:dyDescent="0.25">
      <c r="A43" s="66"/>
      <c r="B43" s="173" t="s">
        <v>228</v>
      </c>
      <c r="C43" s="174"/>
      <c r="D43" s="174"/>
      <c r="E43" s="174"/>
      <c r="F43" s="174"/>
      <c r="G43" s="83"/>
      <c r="H43" s="91"/>
      <c r="I43" s="153"/>
      <c r="J43" s="154"/>
      <c r="K43" s="82"/>
    </row>
    <row r="44" spans="1:11" ht="13.5" customHeight="1" x14ac:dyDescent="0.25">
      <c r="A44" s="66"/>
      <c r="B44" s="160" t="s">
        <v>219</v>
      </c>
      <c r="C44" s="161"/>
      <c r="D44" s="161"/>
      <c r="E44" s="161"/>
      <c r="F44" s="161"/>
      <c r="G44" s="91"/>
      <c r="H44" s="91"/>
      <c r="I44" s="153"/>
      <c r="J44" s="154"/>
      <c r="K44" s="82"/>
    </row>
    <row r="45" spans="1:11" ht="13.5" customHeight="1" x14ac:dyDescent="0.25">
      <c r="A45" s="66"/>
      <c r="B45" s="84" t="s">
        <v>18</v>
      </c>
      <c r="C45" s="85"/>
      <c r="D45" s="85"/>
      <c r="E45" s="85"/>
      <c r="F45" s="85"/>
      <c r="G45" s="91"/>
      <c r="H45" s="91"/>
      <c r="I45" s="153"/>
      <c r="J45" s="154"/>
      <c r="K45" s="82"/>
    </row>
    <row r="46" spans="1:11" ht="13.5" customHeight="1" x14ac:dyDescent="0.25">
      <c r="A46" s="66"/>
      <c r="B46" s="173" t="s">
        <v>19</v>
      </c>
      <c r="C46" s="174"/>
      <c r="D46" s="174"/>
      <c r="E46" s="174"/>
      <c r="F46" s="174"/>
      <c r="G46" s="91"/>
      <c r="H46" s="91"/>
      <c r="I46" s="153"/>
      <c r="J46" s="154"/>
      <c r="K46" s="82"/>
    </row>
    <row r="47" spans="1:11" ht="13.5" customHeight="1" x14ac:dyDescent="0.25">
      <c r="A47" s="66"/>
      <c r="B47" s="173" t="s">
        <v>20</v>
      </c>
      <c r="C47" s="174"/>
      <c r="D47" s="174"/>
      <c r="E47" s="174"/>
      <c r="F47" s="174"/>
      <c r="G47" s="91"/>
      <c r="H47" s="91"/>
      <c r="I47" s="153"/>
      <c r="J47" s="154"/>
      <c r="K47" s="82"/>
    </row>
    <row r="48" spans="1:11" ht="13.5" customHeight="1" x14ac:dyDescent="0.25">
      <c r="A48" s="66"/>
      <c r="B48" s="173" t="s">
        <v>15</v>
      </c>
      <c r="C48" s="174"/>
      <c r="D48" s="174"/>
      <c r="E48" s="174"/>
      <c r="F48" s="174"/>
      <c r="G48" s="98"/>
      <c r="H48" s="98"/>
      <c r="I48" s="153"/>
      <c r="J48" s="154"/>
      <c r="K48" s="82"/>
    </row>
    <row r="49" spans="1:11" ht="13.5" customHeight="1" x14ac:dyDescent="0.25">
      <c r="A49" s="66"/>
      <c r="B49" s="278" t="s">
        <v>213</v>
      </c>
      <c r="C49" s="246"/>
      <c r="D49" s="279"/>
      <c r="E49" s="280" t="s">
        <v>230</v>
      </c>
      <c r="F49" s="280"/>
      <c r="G49" s="91"/>
      <c r="H49" s="91"/>
      <c r="I49" s="89"/>
      <c r="J49" s="92"/>
      <c r="K49" s="82"/>
    </row>
    <row r="50" spans="1:11" ht="13.5" customHeight="1" x14ac:dyDescent="0.25">
      <c r="A50" s="66"/>
      <c r="B50" s="281"/>
      <c r="C50" s="147"/>
      <c r="D50" s="147"/>
      <c r="E50" s="147"/>
      <c r="F50" s="257"/>
      <c r="G50" s="83"/>
      <c r="H50" s="91"/>
      <c r="I50" s="225"/>
      <c r="J50" s="226"/>
      <c r="K50" s="82"/>
    </row>
    <row r="51" spans="1:11" ht="13.5" customHeight="1" x14ac:dyDescent="0.25">
      <c r="A51" s="66"/>
      <c r="B51" s="253"/>
      <c r="C51" s="304"/>
      <c r="D51" s="304"/>
      <c r="E51" s="304"/>
      <c r="F51" s="304"/>
      <c r="G51" s="83"/>
      <c r="H51" s="91"/>
      <c r="I51" s="153"/>
      <c r="J51" s="154"/>
      <c r="K51" s="82"/>
    </row>
    <row r="52" spans="1:11" ht="13.5" customHeight="1" x14ac:dyDescent="0.25">
      <c r="A52" s="66"/>
      <c r="B52" s="305" t="s">
        <v>225</v>
      </c>
      <c r="C52" s="306"/>
      <c r="D52" s="306"/>
      <c r="E52" s="306"/>
      <c r="F52" s="307"/>
      <c r="G52" s="83"/>
      <c r="H52" s="91"/>
      <c r="I52" s="153"/>
      <c r="J52" s="154"/>
      <c r="K52" s="82"/>
    </row>
    <row r="53" spans="1:11" ht="13.5" customHeight="1" x14ac:dyDescent="0.25">
      <c r="A53" s="66"/>
      <c r="B53" s="189" t="s">
        <v>21</v>
      </c>
      <c r="C53" s="153"/>
      <c r="D53" s="153"/>
      <c r="E53" s="153"/>
      <c r="F53" s="153"/>
      <c r="G53" s="61">
        <f>SUM(G43:G52)</f>
        <v>0</v>
      </c>
      <c r="H53" s="89">
        <f>SUM(H43:H52)</f>
        <v>0</v>
      </c>
      <c r="I53" s="153"/>
      <c r="J53" s="154"/>
      <c r="K53" s="82"/>
    </row>
    <row r="54" spans="1:11" ht="13.5" customHeight="1" x14ac:dyDescent="0.25">
      <c r="A54" s="66"/>
      <c r="B54" s="243" t="s">
        <v>22</v>
      </c>
      <c r="C54" s="244"/>
      <c r="D54" s="244"/>
      <c r="E54" s="244"/>
      <c r="F54" s="244"/>
      <c r="G54" s="71">
        <f>SUM(G39,G53)</f>
        <v>0</v>
      </c>
      <c r="H54" s="96">
        <f>SUM(H39,H53)</f>
        <v>0</v>
      </c>
      <c r="I54" s="153" t="s">
        <v>13</v>
      </c>
      <c r="J54" s="154"/>
      <c r="K54" s="82"/>
    </row>
    <row r="55" spans="1:11" ht="13.5" customHeight="1" x14ac:dyDescent="0.25">
      <c r="A55" s="66"/>
      <c r="B55" s="222" t="s">
        <v>195</v>
      </c>
      <c r="C55" s="157"/>
      <c r="D55" s="157"/>
      <c r="E55" s="157"/>
      <c r="F55" s="157"/>
      <c r="G55" s="64" t="e">
        <f>SUM(G54/E12)</f>
        <v>#DIV/0!</v>
      </c>
      <c r="H55" s="64" t="e">
        <f>SUM(H54/E12)</f>
        <v>#DIV/0!</v>
      </c>
      <c r="I55" s="153" t="s">
        <v>13</v>
      </c>
      <c r="J55" s="154"/>
      <c r="K55" s="82"/>
    </row>
    <row r="56" spans="1:11" ht="13.5" customHeight="1" x14ac:dyDescent="0.25">
      <c r="A56" s="66"/>
      <c r="B56" s="128"/>
      <c r="C56" s="93"/>
      <c r="D56" s="93"/>
      <c r="E56" s="93"/>
      <c r="F56" s="93"/>
      <c r="G56" s="20"/>
      <c r="H56" s="20"/>
      <c r="I56" s="89"/>
      <c r="J56" s="92"/>
      <c r="K56" s="82"/>
    </row>
    <row r="57" spans="1:11" s="73" customFormat="1" ht="13.5" customHeight="1" x14ac:dyDescent="0.2">
      <c r="A57" s="29"/>
      <c r="B57" s="245" t="s">
        <v>214</v>
      </c>
      <c r="C57" s="246"/>
      <c r="D57" s="246"/>
      <c r="E57" s="246"/>
      <c r="F57" s="246"/>
      <c r="G57" s="17"/>
      <c r="H57" s="17"/>
      <c r="I57" s="75" t="s">
        <v>13</v>
      </c>
      <c r="J57" s="76"/>
      <c r="K57" s="59"/>
    </row>
    <row r="58" spans="1:11" ht="10.5" customHeight="1" thickBot="1" x14ac:dyDescent="0.3">
      <c r="A58" s="66"/>
      <c r="B58" s="247"/>
      <c r="C58" s="248"/>
      <c r="D58" s="248"/>
      <c r="E58" s="248"/>
      <c r="F58" s="248"/>
      <c r="G58" s="248"/>
      <c r="H58" s="248"/>
      <c r="I58" s="248"/>
      <c r="J58" s="248"/>
      <c r="K58" s="82"/>
    </row>
    <row r="59" spans="1:11" ht="35.25" customHeight="1" x14ac:dyDescent="0.25">
      <c r="A59" s="66"/>
      <c r="B59" s="227" t="s">
        <v>211</v>
      </c>
      <c r="C59" s="228"/>
      <c r="D59" s="228"/>
      <c r="E59" s="228"/>
      <c r="F59" s="228"/>
      <c r="G59" s="101" t="s">
        <v>207</v>
      </c>
      <c r="H59" s="101" t="s">
        <v>12</v>
      </c>
      <c r="I59" s="231"/>
      <c r="J59" s="232"/>
      <c r="K59" s="82"/>
    </row>
    <row r="60" spans="1:11" ht="13.5" customHeight="1" x14ac:dyDescent="0.25">
      <c r="A60" s="66"/>
      <c r="B60" s="249" t="s">
        <v>23</v>
      </c>
      <c r="C60" s="250"/>
      <c r="D60" s="250"/>
      <c r="E60" s="250"/>
      <c r="F60" s="250"/>
      <c r="G60" s="251"/>
      <c r="H60" s="251"/>
      <c r="I60" s="251"/>
      <c r="J60" s="252"/>
      <c r="K60" s="82"/>
    </row>
    <row r="61" spans="1:11" ht="13.5" customHeight="1" x14ac:dyDescent="0.25">
      <c r="A61" s="66"/>
      <c r="B61" s="198" t="s">
        <v>24</v>
      </c>
      <c r="C61" s="174"/>
      <c r="D61" s="174"/>
      <c r="E61" s="174"/>
      <c r="F61" s="174"/>
      <c r="G61" s="114"/>
      <c r="H61" s="115"/>
      <c r="I61" s="174" t="s">
        <v>13</v>
      </c>
      <c r="J61" s="199"/>
      <c r="K61" s="82"/>
    </row>
    <row r="62" spans="1:11" ht="13.5" customHeight="1" x14ac:dyDescent="0.25">
      <c r="A62" s="66"/>
      <c r="B62" s="198" t="s">
        <v>25</v>
      </c>
      <c r="C62" s="174"/>
      <c r="D62" s="174"/>
      <c r="E62" s="174"/>
      <c r="F62" s="174"/>
      <c r="G62" s="86"/>
      <c r="H62" s="58"/>
      <c r="I62" s="174" t="s">
        <v>13</v>
      </c>
      <c r="J62" s="199"/>
      <c r="K62" s="82"/>
    </row>
    <row r="63" spans="1:11" ht="13.5" customHeight="1" x14ac:dyDescent="0.25">
      <c r="A63" s="66"/>
      <c r="B63" s="198" t="s">
        <v>26</v>
      </c>
      <c r="C63" s="174"/>
      <c r="D63" s="174"/>
      <c r="E63" s="174"/>
      <c r="F63" s="174"/>
      <c r="G63" s="86"/>
      <c r="H63" s="58"/>
      <c r="I63" s="174" t="s">
        <v>13</v>
      </c>
      <c r="J63" s="199"/>
      <c r="K63" s="82"/>
    </row>
    <row r="64" spans="1:11" ht="13.5" customHeight="1" x14ac:dyDescent="0.25">
      <c r="A64" s="66"/>
      <c r="B64" s="253"/>
      <c r="C64" s="254"/>
      <c r="D64" s="254"/>
      <c r="E64" s="254"/>
      <c r="F64" s="254"/>
      <c r="G64" s="98"/>
      <c r="H64" s="83"/>
      <c r="I64" s="174" t="s">
        <v>13</v>
      </c>
      <c r="J64" s="199"/>
      <c r="K64" s="82"/>
    </row>
    <row r="65" spans="1:11" ht="13.5" customHeight="1" x14ac:dyDescent="0.25">
      <c r="A65" s="66"/>
      <c r="B65" s="256"/>
      <c r="C65" s="147"/>
      <c r="D65" s="147"/>
      <c r="E65" s="147"/>
      <c r="F65" s="257"/>
      <c r="G65" s="98"/>
      <c r="H65" s="83"/>
      <c r="I65" s="255" t="s">
        <v>13</v>
      </c>
      <c r="J65" s="176"/>
      <c r="K65" s="82"/>
    </row>
    <row r="66" spans="1:11" ht="13.5" customHeight="1" x14ac:dyDescent="0.25">
      <c r="A66" s="66"/>
      <c r="B66" s="253"/>
      <c r="C66" s="254"/>
      <c r="D66" s="254"/>
      <c r="E66" s="254"/>
      <c r="F66" s="254"/>
      <c r="G66" s="98"/>
      <c r="H66" s="83"/>
      <c r="I66" s="174" t="s">
        <v>13</v>
      </c>
      <c r="J66" s="199"/>
      <c r="K66" s="82"/>
    </row>
    <row r="67" spans="1:11" ht="13.5" customHeight="1" x14ac:dyDescent="0.25">
      <c r="A67" s="66"/>
      <c r="B67" s="189" t="s">
        <v>27</v>
      </c>
      <c r="C67" s="157"/>
      <c r="D67" s="157"/>
      <c r="E67" s="157"/>
      <c r="F67" s="157"/>
      <c r="G67" s="63">
        <f>SUM(G61:G66)</f>
        <v>0</v>
      </c>
      <c r="H67" s="8">
        <f>SUM(H61:H66)</f>
        <v>0</v>
      </c>
      <c r="I67" s="174" t="s">
        <v>13</v>
      </c>
      <c r="J67" s="199"/>
      <c r="K67" s="82"/>
    </row>
    <row r="68" spans="1:11" ht="13.5" customHeight="1" x14ac:dyDescent="0.25">
      <c r="A68" s="66"/>
      <c r="B68" s="189" t="s">
        <v>201</v>
      </c>
      <c r="C68" s="157"/>
      <c r="D68" s="157"/>
      <c r="E68" s="157"/>
      <c r="F68" s="157"/>
      <c r="G68" s="63">
        <f>SUM(G67-G54)</f>
        <v>0</v>
      </c>
      <c r="H68" s="8">
        <f>SUM(H67-H54)</f>
        <v>0</v>
      </c>
      <c r="I68" s="174" t="s">
        <v>13</v>
      </c>
      <c r="J68" s="199"/>
      <c r="K68" s="82"/>
    </row>
    <row r="69" spans="1:11" ht="13.5" customHeight="1" x14ac:dyDescent="0.25">
      <c r="A69" s="66"/>
      <c r="B69" s="215" t="s">
        <v>240</v>
      </c>
      <c r="C69" s="216"/>
      <c r="D69" s="216"/>
      <c r="E69" s="216"/>
      <c r="F69" s="216"/>
      <c r="G69" s="104">
        <f>SUM(G54*0.5)</f>
        <v>0</v>
      </c>
      <c r="H69" s="105">
        <f>SUM(H54*0.7)</f>
        <v>0</v>
      </c>
      <c r="I69" s="258" t="s">
        <v>13</v>
      </c>
      <c r="J69" s="259"/>
      <c r="K69" s="82"/>
    </row>
    <row r="70" spans="1:11" ht="30" customHeight="1" x14ac:dyDescent="0.25">
      <c r="A70" s="66"/>
      <c r="B70" s="282" t="s">
        <v>244</v>
      </c>
      <c r="C70" s="283"/>
      <c r="D70" s="284"/>
      <c r="E70" s="40"/>
      <c r="F70" s="287" t="s">
        <v>245</v>
      </c>
      <c r="G70" s="288"/>
      <c r="H70" s="288"/>
      <c r="I70" s="288"/>
      <c r="J70" s="289"/>
      <c r="K70" s="82"/>
    </row>
    <row r="71" spans="1:11" ht="14.25" customHeight="1" thickBot="1" x14ac:dyDescent="0.3">
      <c r="A71" s="66"/>
      <c r="B71" s="215" t="s">
        <v>241</v>
      </c>
      <c r="C71" s="216"/>
      <c r="D71" s="216"/>
      <c r="E71" s="216"/>
      <c r="F71" s="216"/>
      <c r="G71" s="24"/>
      <c r="H71" s="25">
        <f>SUM(H54*E70)</f>
        <v>0</v>
      </c>
      <c r="I71" s="258" t="s">
        <v>13</v>
      </c>
      <c r="J71" s="259"/>
      <c r="K71" s="82"/>
    </row>
    <row r="72" spans="1:11" ht="14.25" customHeight="1" thickBot="1" x14ac:dyDescent="0.3">
      <c r="A72" s="66"/>
      <c r="B72" s="260" t="s">
        <v>197</v>
      </c>
      <c r="C72" s="261"/>
      <c r="D72" s="261"/>
      <c r="E72" s="261"/>
      <c r="F72" s="261"/>
      <c r="G72" s="15"/>
      <c r="H72" s="14"/>
      <c r="I72" s="173"/>
      <c r="J72" s="176"/>
      <c r="K72" s="82"/>
    </row>
    <row r="73" spans="1:11" ht="8.25" customHeight="1" x14ac:dyDescent="0.25">
      <c r="A73" s="66"/>
      <c r="B73" s="200"/>
      <c r="C73" s="201"/>
      <c r="D73" s="201"/>
      <c r="E73" s="201"/>
      <c r="F73" s="201"/>
      <c r="G73" s="201"/>
      <c r="H73" s="201"/>
      <c r="I73" s="201"/>
      <c r="J73" s="202"/>
      <c r="K73" s="82"/>
    </row>
    <row r="74" spans="1:11" ht="8.25" customHeight="1" thickBot="1" x14ac:dyDescent="0.3">
      <c r="A74" s="66"/>
      <c r="B74" s="197"/>
      <c r="C74" s="167"/>
      <c r="D74" s="167"/>
      <c r="E74" s="167"/>
      <c r="F74" s="167"/>
      <c r="G74" s="167"/>
      <c r="H74" s="167"/>
      <c r="I74" s="167"/>
      <c r="J74" s="167"/>
      <c r="K74" s="82"/>
    </row>
    <row r="75" spans="1:11" ht="36" customHeight="1" x14ac:dyDescent="0.25">
      <c r="A75" s="66"/>
      <c r="B75" s="227" t="s">
        <v>246</v>
      </c>
      <c r="C75" s="228"/>
      <c r="D75" s="228"/>
      <c r="E75" s="228"/>
      <c r="F75" s="228"/>
      <c r="G75" s="101" t="s">
        <v>207</v>
      </c>
      <c r="H75" s="101" t="s">
        <v>12</v>
      </c>
      <c r="I75" s="231"/>
      <c r="J75" s="232"/>
      <c r="K75" s="82"/>
    </row>
    <row r="76" spans="1:11" ht="14.25" customHeight="1" x14ac:dyDescent="0.25">
      <c r="A76" s="66"/>
      <c r="B76" s="170"/>
      <c r="C76" s="158"/>
      <c r="D76" s="158"/>
      <c r="E76" s="158"/>
      <c r="F76" s="65"/>
      <c r="G76" s="6">
        <v>2020</v>
      </c>
      <c r="H76" s="6">
        <v>2020</v>
      </c>
      <c r="I76" s="169"/>
      <c r="J76" s="159"/>
      <c r="K76" s="66"/>
    </row>
    <row r="77" spans="1:11" ht="14.25" customHeight="1" x14ac:dyDescent="0.25">
      <c r="A77" s="66"/>
      <c r="B77" s="189" t="s">
        <v>215</v>
      </c>
      <c r="C77" s="167"/>
      <c r="D77" s="167"/>
      <c r="E77" s="167"/>
      <c r="F77" s="87"/>
      <c r="G77" s="7">
        <f>SUM(G72*1)</f>
        <v>0</v>
      </c>
      <c r="H77" s="12">
        <f>SUM(H72*1)</f>
        <v>0</v>
      </c>
      <c r="I77" s="169" t="s">
        <v>13</v>
      </c>
      <c r="J77" s="168"/>
      <c r="K77" s="66"/>
    </row>
    <row r="78" spans="1:11" ht="14.25" customHeight="1" x14ac:dyDescent="0.25">
      <c r="A78" s="66"/>
      <c r="B78" s="196" t="s">
        <v>28</v>
      </c>
      <c r="C78" s="167"/>
      <c r="D78" s="167"/>
      <c r="E78" s="167"/>
      <c r="F78" s="103"/>
      <c r="G78" s="56"/>
      <c r="H78" s="130"/>
      <c r="I78" s="157" t="s">
        <v>13</v>
      </c>
      <c r="J78" s="168"/>
      <c r="K78" s="82"/>
    </row>
    <row r="79" spans="1:11" ht="14.25" customHeight="1" x14ac:dyDescent="0.25">
      <c r="A79" s="66"/>
      <c r="B79" s="196" t="s">
        <v>200</v>
      </c>
      <c r="C79" s="167"/>
      <c r="D79" s="167"/>
      <c r="E79" s="167"/>
      <c r="F79" s="103"/>
      <c r="G79" s="56"/>
      <c r="H79" s="130"/>
      <c r="I79" s="157" t="s">
        <v>13</v>
      </c>
      <c r="J79" s="168"/>
      <c r="K79" s="82"/>
    </row>
    <row r="80" spans="1:11" ht="14.25" customHeight="1" x14ac:dyDescent="0.25">
      <c r="A80" s="66"/>
      <c r="B80" s="196" t="s">
        <v>29</v>
      </c>
      <c r="C80" s="167"/>
      <c r="D80" s="167"/>
      <c r="E80" s="167"/>
      <c r="F80" s="103"/>
      <c r="G80" s="56"/>
      <c r="H80" s="56"/>
      <c r="I80" s="157" t="s">
        <v>13</v>
      </c>
      <c r="J80" s="168"/>
      <c r="K80" s="82"/>
    </row>
    <row r="81" spans="1:11" ht="14.25" customHeight="1" x14ac:dyDescent="0.25">
      <c r="A81" s="66"/>
      <c r="B81" s="196" t="s">
        <v>198</v>
      </c>
      <c r="C81" s="167"/>
      <c r="D81" s="167"/>
      <c r="E81" s="167"/>
      <c r="F81" s="103"/>
      <c r="G81" s="56"/>
      <c r="H81" s="56"/>
      <c r="I81" s="157" t="s">
        <v>13</v>
      </c>
      <c r="J81" s="168"/>
      <c r="K81" s="82"/>
    </row>
    <row r="82" spans="1:11" ht="14.25" customHeight="1" x14ac:dyDescent="0.25">
      <c r="A82" s="66"/>
      <c r="B82" s="196" t="s">
        <v>199</v>
      </c>
      <c r="C82" s="167"/>
      <c r="D82" s="167"/>
      <c r="E82" s="167"/>
      <c r="F82" s="103"/>
      <c r="G82" s="56"/>
      <c r="H82" s="130"/>
      <c r="I82" s="157" t="s">
        <v>13</v>
      </c>
      <c r="J82" s="168"/>
      <c r="K82" s="82"/>
    </row>
    <row r="83" spans="1:11" ht="14.25" customHeight="1" x14ac:dyDescent="0.25">
      <c r="A83" s="66"/>
      <c r="B83" s="196" t="s">
        <v>217</v>
      </c>
      <c r="C83" s="167"/>
      <c r="D83" s="167"/>
      <c r="E83" s="167"/>
      <c r="F83" s="103"/>
      <c r="G83" s="56"/>
      <c r="H83" s="130"/>
      <c r="I83" s="157" t="s">
        <v>13</v>
      </c>
      <c r="J83" s="168"/>
      <c r="K83" s="82"/>
    </row>
    <row r="84" spans="1:11" ht="14.25" customHeight="1" x14ac:dyDescent="0.25">
      <c r="A84" s="66"/>
      <c r="B84" s="196" t="s">
        <v>216</v>
      </c>
      <c r="C84" s="167"/>
      <c r="D84" s="167"/>
      <c r="E84" s="167"/>
      <c r="F84" s="103"/>
      <c r="G84" s="56"/>
      <c r="H84" s="130"/>
      <c r="I84" s="157" t="s">
        <v>13</v>
      </c>
      <c r="J84" s="168"/>
      <c r="K84" s="82"/>
    </row>
    <row r="85" spans="1:11" ht="14.25" customHeight="1" x14ac:dyDescent="0.25">
      <c r="A85" s="66"/>
      <c r="B85" s="196" t="s">
        <v>218</v>
      </c>
      <c r="C85" s="167"/>
      <c r="D85" s="167"/>
      <c r="E85" s="167"/>
      <c r="F85" s="103"/>
      <c r="G85" s="56"/>
      <c r="H85" s="130"/>
      <c r="I85" s="157" t="s">
        <v>13</v>
      </c>
      <c r="J85" s="168"/>
      <c r="K85" s="82"/>
    </row>
    <row r="86" spans="1:11" ht="14.25" customHeight="1" x14ac:dyDescent="0.25">
      <c r="A86" s="66"/>
      <c r="B86" s="189" t="s">
        <v>227</v>
      </c>
      <c r="C86" s="167"/>
      <c r="D86" s="167"/>
      <c r="E86" s="167"/>
      <c r="F86" s="100"/>
      <c r="G86" s="9">
        <f>SUM(G67,G77:G85)</f>
        <v>0</v>
      </c>
      <c r="H86" s="9">
        <f>SUM(H67,H77:H85)</f>
        <v>0</v>
      </c>
      <c r="I86" s="157" t="s">
        <v>13</v>
      </c>
      <c r="J86" s="168"/>
      <c r="K86" s="82"/>
    </row>
    <row r="87" spans="1:11" ht="14.25" customHeight="1" x14ac:dyDescent="0.25">
      <c r="A87" s="66"/>
      <c r="B87" s="94"/>
      <c r="C87" s="88"/>
      <c r="D87" s="88"/>
      <c r="E87" s="88"/>
      <c r="F87" s="100"/>
      <c r="G87" s="10"/>
      <c r="H87" s="93"/>
      <c r="I87" s="93"/>
      <c r="J87" s="95"/>
      <c r="K87" s="82"/>
    </row>
    <row r="88" spans="1:11" s="74" customFormat="1" x14ac:dyDescent="0.25">
      <c r="A88" s="32"/>
      <c r="B88" s="166" t="s">
        <v>223</v>
      </c>
      <c r="C88" s="167"/>
      <c r="D88" s="167"/>
      <c r="E88" s="167"/>
      <c r="F88" s="167"/>
      <c r="G88" s="11">
        <f>-SUM(G54-G86)</f>
        <v>0</v>
      </c>
      <c r="H88" s="96">
        <f>-SUM(H54-H86)</f>
        <v>0</v>
      </c>
      <c r="I88" s="61" t="s">
        <v>13</v>
      </c>
      <c r="J88" s="70"/>
      <c r="K88" s="60"/>
    </row>
    <row r="89" spans="1:11" ht="7.5" customHeight="1" x14ac:dyDescent="0.25">
      <c r="A89" s="66"/>
      <c r="B89" s="200"/>
      <c r="C89" s="201"/>
      <c r="D89" s="201"/>
      <c r="E89" s="201"/>
      <c r="F89" s="201"/>
      <c r="G89" s="201"/>
      <c r="H89" s="201"/>
      <c r="I89" s="201"/>
      <c r="J89" s="202"/>
      <c r="K89" s="82"/>
    </row>
    <row r="90" spans="1:11" ht="8.25" customHeight="1" x14ac:dyDescent="0.25">
      <c r="A90" s="66"/>
      <c r="B90" s="190" t="s">
        <v>210</v>
      </c>
      <c r="C90" s="191"/>
      <c r="D90" s="191"/>
      <c r="E90" s="191"/>
      <c r="F90" s="191"/>
      <c r="G90" s="191"/>
      <c r="H90" s="191"/>
      <c r="I90" s="191"/>
      <c r="J90" s="192"/>
      <c r="K90" s="67"/>
    </row>
    <row r="91" spans="1:11" x14ac:dyDescent="0.25">
      <c r="A91" s="66"/>
      <c r="B91" s="190"/>
      <c r="C91" s="191"/>
      <c r="D91" s="191"/>
      <c r="E91" s="191"/>
      <c r="F91" s="191"/>
      <c r="G91" s="191"/>
      <c r="H91" s="191"/>
      <c r="I91" s="191"/>
      <c r="J91" s="192"/>
      <c r="K91" s="66"/>
    </row>
    <row r="92" spans="1:11" x14ac:dyDescent="0.25">
      <c r="A92" s="66"/>
      <c r="B92" s="193"/>
      <c r="C92" s="194"/>
      <c r="D92" s="194"/>
      <c r="E92" s="194"/>
      <c r="F92" s="194"/>
      <c r="G92" s="194"/>
      <c r="H92" s="194"/>
      <c r="I92" s="194"/>
      <c r="J92" s="195"/>
      <c r="K92" s="66"/>
    </row>
    <row r="93" spans="1:11" ht="9" customHeight="1" thickBot="1" x14ac:dyDescent="0.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11" x14ac:dyDescent="0.25">
      <c r="A94" s="66"/>
      <c r="B94" s="179" t="s">
        <v>252</v>
      </c>
      <c r="C94" s="180"/>
      <c r="D94" s="180"/>
      <c r="E94" s="180"/>
      <c r="F94" s="180"/>
      <c r="G94" s="181"/>
      <c r="H94" s="181"/>
      <c r="I94" s="181"/>
      <c r="J94" s="182"/>
      <c r="K94" s="60"/>
    </row>
    <row r="95" spans="1:11" ht="33" customHeight="1" thickBot="1" x14ac:dyDescent="0.3">
      <c r="A95" s="66"/>
      <c r="B95" s="183" t="s">
        <v>253</v>
      </c>
      <c r="C95" s="184"/>
      <c r="D95" s="184"/>
      <c r="E95" s="184"/>
      <c r="F95" s="184"/>
      <c r="G95" s="184"/>
      <c r="H95" s="184"/>
      <c r="I95" s="184"/>
      <c r="J95" s="185"/>
      <c r="K95" s="60"/>
    </row>
    <row r="96" spans="1:11" ht="15.75" thickBot="1" x14ac:dyDescent="0.3">
      <c r="A96" s="66"/>
      <c r="B96" s="111"/>
      <c r="C96" s="112"/>
      <c r="D96" s="112"/>
      <c r="E96" s="112"/>
      <c r="F96" s="37">
        <v>2020</v>
      </c>
      <c r="G96" s="48">
        <v>2021</v>
      </c>
      <c r="H96" s="53">
        <v>2022</v>
      </c>
      <c r="I96" s="140"/>
      <c r="J96" s="141"/>
      <c r="K96" s="60"/>
    </row>
    <row r="97" spans="1:11" ht="15.75" thickTop="1" x14ac:dyDescent="0.25">
      <c r="A97" s="66"/>
      <c r="B97" s="84" t="s">
        <v>228</v>
      </c>
      <c r="C97" s="85"/>
      <c r="D97" s="85"/>
      <c r="E97" s="85"/>
      <c r="F97" s="52"/>
      <c r="G97" s="39"/>
      <c r="H97" s="108"/>
      <c r="I97" s="140"/>
      <c r="J97" s="141"/>
      <c r="K97" s="60"/>
    </row>
    <row r="98" spans="1:11" x14ac:dyDescent="0.25">
      <c r="A98" s="66"/>
      <c r="B98" s="106" t="s">
        <v>219</v>
      </c>
      <c r="C98" s="116"/>
      <c r="D98" s="116"/>
      <c r="E98" s="116"/>
      <c r="F98" s="35"/>
      <c r="G98" s="51"/>
      <c r="H98" s="113"/>
      <c r="I98" s="140"/>
      <c r="J98" s="141"/>
      <c r="K98" s="60"/>
    </row>
    <row r="99" spans="1:11" x14ac:dyDescent="0.25">
      <c r="A99" s="66"/>
      <c r="B99" s="84" t="s">
        <v>18</v>
      </c>
      <c r="C99" s="85"/>
      <c r="D99" s="85"/>
      <c r="E99" s="85"/>
      <c r="F99" s="44"/>
      <c r="G99" s="51"/>
      <c r="H99" s="113"/>
      <c r="I99" s="140"/>
      <c r="J99" s="141"/>
      <c r="K99" s="60"/>
    </row>
    <row r="100" spans="1:11" x14ac:dyDescent="0.25">
      <c r="A100" s="66"/>
      <c r="B100" s="84" t="s">
        <v>19</v>
      </c>
      <c r="C100" s="85"/>
      <c r="D100" s="85"/>
      <c r="E100" s="85"/>
      <c r="F100" s="44"/>
      <c r="G100" s="51"/>
      <c r="H100" s="113"/>
      <c r="I100" s="140"/>
      <c r="J100" s="141"/>
      <c r="K100" s="60"/>
    </row>
    <row r="101" spans="1:11" x14ac:dyDescent="0.25">
      <c r="A101" s="66"/>
      <c r="B101" s="84" t="s">
        <v>20</v>
      </c>
      <c r="C101" s="85"/>
      <c r="D101" s="85"/>
      <c r="E101" s="85"/>
      <c r="F101" s="44"/>
      <c r="G101" s="51"/>
      <c r="H101" s="113"/>
      <c r="I101" s="140"/>
      <c r="J101" s="141"/>
      <c r="K101" s="60"/>
    </row>
    <row r="102" spans="1:11" x14ac:dyDescent="0.25">
      <c r="A102" s="66"/>
      <c r="B102" s="84" t="s">
        <v>15</v>
      </c>
      <c r="C102" s="85"/>
      <c r="D102" s="85"/>
      <c r="E102" s="85"/>
      <c r="F102" s="44"/>
      <c r="G102" s="51"/>
      <c r="H102" s="113"/>
      <c r="I102" s="140"/>
      <c r="J102" s="141"/>
      <c r="K102" s="60"/>
    </row>
    <row r="103" spans="1:11" x14ac:dyDescent="0.25">
      <c r="A103" s="66"/>
      <c r="B103" s="84" t="s">
        <v>248</v>
      </c>
      <c r="C103" s="116"/>
      <c r="D103" s="116"/>
      <c r="E103" s="116"/>
      <c r="F103" s="34"/>
      <c r="G103" s="51"/>
      <c r="H103" s="113"/>
      <c r="I103" s="140"/>
      <c r="J103" s="141"/>
      <c r="K103" s="60"/>
    </row>
    <row r="104" spans="1:11" x14ac:dyDescent="0.25">
      <c r="A104" s="66"/>
      <c r="B104" s="123" t="s">
        <v>213</v>
      </c>
      <c r="C104" s="117"/>
      <c r="D104" s="124"/>
      <c r="E104" s="36"/>
      <c r="F104" s="45"/>
      <c r="G104" s="51"/>
      <c r="H104" s="113"/>
      <c r="I104" s="140"/>
      <c r="J104" s="141"/>
      <c r="K104" s="60"/>
    </row>
    <row r="105" spans="1:11" x14ac:dyDescent="0.25">
      <c r="A105" s="66"/>
      <c r="B105" s="146"/>
      <c r="C105" s="147"/>
      <c r="D105" s="147"/>
      <c r="E105" s="148"/>
      <c r="F105" s="35"/>
      <c r="G105" s="51"/>
      <c r="H105" s="113"/>
      <c r="I105" s="140"/>
      <c r="J105" s="141"/>
      <c r="K105" s="60"/>
    </row>
    <row r="106" spans="1:11" x14ac:dyDescent="0.25">
      <c r="A106" s="66"/>
      <c r="B106" s="149"/>
      <c r="C106" s="147"/>
      <c r="D106" s="147"/>
      <c r="E106" s="148"/>
      <c r="F106" s="35"/>
      <c r="G106" s="51"/>
      <c r="H106" s="113"/>
      <c r="I106" s="140"/>
      <c r="J106" s="141"/>
      <c r="K106" s="60"/>
    </row>
    <row r="107" spans="1:11" x14ac:dyDescent="0.25">
      <c r="A107" s="66"/>
      <c r="B107" s="121" t="s">
        <v>249</v>
      </c>
      <c r="C107" s="122"/>
      <c r="D107" s="122"/>
      <c r="E107" s="47"/>
      <c r="F107" s="35"/>
      <c r="G107" s="51"/>
      <c r="H107" s="113"/>
      <c r="I107" s="140"/>
      <c r="J107" s="141"/>
      <c r="K107" s="60"/>
    </row>
    <row r="108" spans="1:11" x14ac:dyDescent="0.25">
      <c r="A108" s="66"/>
      <c r="B108" s="149"/>
      <c r="C108" s="147"/>
      <c r="D108" s="147"/>
      <c r="E108" s="148"/>
      <c r="F108" s="35"/>
      <c r="G108" s="51"/>
      <c r="H108" s="113"/>
      <c r="I108" s="140"/>
      <c r="J108" s="141"/>
      <c r="K108" s="60"/>
    </row>
    <row r="109" spans="1:11" x14ac:dyDescent="0.25">
      <c r="A109" s="66"/>
      <c r="B109" s="149"/>
      <c r="C109" s="147"/>
      <c r="D109" s="147"/>
      <c r="E109" s="148"/>
      <c r="F109" s="35"/>
      <c r="G109" s="51"/>
      <c r="H109" s="113"/>
      <c r="I109" s="140"/>
      <c r="J109" s="141"/>
      <c r="K109" s="60"/>
    </row>
    <row r="110" spans="1:11" x14ac:dyDescent="0.25">
      <c r="A110" s="66"/>
      <c r="B110" s="144" t="s">
        <v>250</v>
      </c>
      <c r="C110" s="145"/>
      <c r="D110" s="145"/>
      <c r="E110" s="145"/>
      <c r="F110" s="31"/>
      <c r="G110" s="50"/>
      <c r="H110" s="119"/>
      <c r="I110" s="140"/>
      <c r="J110" s="141"/>
      <c r="K110" s="60"/>
    </row>
    <row r="111" spans="1:11" ht="15.75" thickBot="1" x14ac:dyDescent="0.3">
      <c r="A111" s="66"/>
      <c r="B111" s="150"/>
      <c r="C111" s="151"/>
      <c r="D111" s="151"/>
      <c r="E111" s="152"/>
      <c r="F111" s="30"/>
      <c r="G111" s="33"/>
      <c r="H111" s="109"/>
      <c r="I111" s="140"/>
      <c r="J111" s="141"/>
      <c r="K111" s="60"/>
    </row>
    <row r="112" spans="1:11" ht="15.75" thickTop="1" x14ac:dyDescent="0.25">
      <c r="A112" s="66"/>
      <c r="B112" s="126" t="s">
        <v>251</v>
      </c>
      <c r="C112" s="127"/>
      <c r="D112" s="127"/>
      <c r="E112" s="127"/>
      <c r="F112" s="38">
        <f>SUM(F97:F111)</f>
        <v>0</v>
      </c>
      <c r="G112" s="46">
        <v>0</v>
      </c>
      <c r="H112" s="120">
        <v>0</v>
      </c>
      <c r="I112" s="142"/>
      <c r="J112" s="143"/>
      <c r="K112" s="60"/>
    </row>
    <row r="113" spans="1:11" ht="15.75" thickBot="1" x14ac:dyDescent="0.3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s="134" customFormat="1" ht="22.5" customHeight="1" x14ac:dyDescent="0.25">
      <c r="A114" s="133"/>
      <c r="B114" s="131" t="s">
        <v>254</v>
      </c>
      <c r="C114" s="136"/>
      <c r="D114" s="136"/>
      <c r="E114" s="136"/>
      <c r="F114" s="132"/>
      <c r="G114" s="136"/>
      <c r="H114" s="139"/>
      <c r="I114" s="137" t="s">
        <v>255</v>
      </c>
      <c r="J114" s="138"/>
      <c r="K114" s="135"/>
    </row>
    <row r="115" spans="1:1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</sheetData>
  <sheetProtection password="F03F" sheet="1" objects="1" scenarios="1" formatCells="0" formatColumns="0" formatRows="0" insertColumns="0" insertRows="0" deleteColumns="0" deleteRows="0"/>
  <customSheetViews>
    <customSheetView guid="{9D8F0199-9CB8-4FBA-852E-7E4A67D97509}" hiddenRows="1">
      <selection activeCell="M12" sqref="M12"/>
      <pageMargins left="0.7" right="0.7" top="0.78740157499999996" bottom="0.78740157499999996" header="0.3" footer="0.3"/>
    </customSheetView>
  </customSheetViews>
  <mergeCells count="184">
    <mergeCell ref="F70:J70"/>
    <mergeCell ref="B18:D18"/>
    <mergeCell ref="B2:J2"/>
    <mergeCell ref="B1:J1"/>
    <mergeCell ref="B3:E3"/>
    <mergeCell ref="F3:G3"/>
    <mergeCell ref="B4:C4"/>
    <mergeCell ref="D4:J4"/>
    <mergeCell ref="B69:F69"/>
    <mergeCell ref="I69:J69"/>
    <mergeCell ref="B51:F51"/>
    <mergeCell ref="I51:J51"/>
    <mergeCell ref="B50:F50"/>
    <mergeCell ref="I50:J50"/>
    <mergeCell ref="I48:J48"/>
    <mergeCell ref="B52:F52"/>
    <mergeCell ref="I52:J52"/>
    <mergeCell ref="B53:F53"/>
    <mergeCell ref="I53:J53"/>
    <mergeCell ref="I40:J40"/>
    <mergeCell ref="I41:J41"/>
    <mergeCell ref="I71:J71"/>
    <mergeCell ref="B72:F72"/>
    <mergeCell ref="I72:J72"/>
    <mergeCell ref="B8:H8"/>
    <mergeCell ref="H10:J11"/>
    <mergeCell ref="B17:F17"/>
    <mergeCell ref="B20:F20"/>
    <mergeCell ref="G20:J20"/>
    <mergeCell ref="B21:F21"/>
    <mergeCell ref="B22:F22"/>
    <mergeCell ref="G21:H21"/>
    <mergeCell ref="G22:H22"/>
    <mergeCell ref="I21:J21"/>
    <mergeCell ref="I22:J22"/>
    <mergeCell ref="B48:F48"/>
    <mergeCell ref="B49:D49"/>
    <mergeCell ref="E49:F49"/>
    <mergeCell ref="I46:J46"/>
    <mergeCell ref="B43:F43"/>
    <mergeCell ref="I43:J43"/>
    <mergeCell ref="B37:F37"/>
    <mergeCell ref="B70:D70"/>
    <mergeCell ref="B47:F47"/>
    <mergeCell ref="B42:F42"/>
    <mergeCell ref="I64:J64"/>
    <mergeCell ref="I66:J66"/>
    <mergeCell ref="I65:J65"/>
    <mergeCell ref="B67:F67"/>
    <mergeCell ref="I67:J67"/>
    <mergeCell ref="B66:F66"/>
    <mergeCell ref="B65:F65"/>
    <mergeCell ref="B68:F68"/>
    <mergeCell ref="B25:J25"/>
    <mergeCell ref="B46:F46"/>
    <mergeCell ref="I47:J47"/>
    <mergeCell ref="G23:H23"/>
    <mergeCell ref="G24:H24"/>
    <mergeCell ref="I23:J23"/>
    <mergeCell ref="I24:J24"/>
    <mergeCell ref="B23:F23"/>
    <mergeCell ref="B24:F24"/>
    <mergeCell ref="I32:J32"/>
    <mergeCell ref="B33:F33"/>
    <mergeCell ref="B34:F34"/>
    <mergeCell ref="I34:J34"/>
    <mergeCell ref="B26:F26"/>
    <mergeCell ref="B29:J29"/>
    <mergeCell ref="I26:J28"/>
    <mergeCell ref="H26:H27"/>
    <mergeCell ref="B27:F27"/>
    <mergeCell ref="G26:G27"/>
    <mergeCell ref="B32:F32"/>
    <mergeCell ref="B28:F28"/>
    <mergeCell ref="I33:J33"/>
    <mergeCell ref="B31:F31"/>
    <mergeCell ref="I31:J31"/>
    <mergeCell ref="B30:F30"/>
    <mergeCell ref="B7:H7"/>
    <mergeCell ref="B16:F16"/>
    <mergeCell ref="H16:I16"/>
    <mergeCell ref="B14:C14"/>
    <mergeCell ref="D14:E14"/>
    <mergeCell ref="F14:G14"/>
    <mergeCell ref="H14:I14"/>
    <mergeCell ref="B15:C15"/>
    <mergeCell ref="D15:J15"/>
    <mergeCell ref="B11:D11"/>
    <mergeCell ref="B12:D12"/>
    <mergeCell ref="F12:H12"/>
    <mergeCell ref="B13:C13"/>
    <mergeCell ref="D13:E13"/>
    <mergeCell ref="F13:G13"/>
    <mergeCell ref="H13:I13"/>
    <mergeCell ref="B6:C6"/>
    <mergeCell ref="E6:H6"/>
    <mergeCell ref="B9:J9"/>
    <mergeCell ref="B10:D10"/>
    <mergeCell ref="B90:J92"/>
    <mergeCell ref="B84:E84"/>
    <mergeCell ref="B85:E85"/>
    <mergeCell ref="B86:E86"/>
    <mergeCell ref="B74:J74"/>
    <mergeCell ref="I77:J77"/>
    <mergeCell ref="I78:J78"/>
    <mergeCell ref="B78:E78"/>
    <mergeCell ref="B77:E77"/>
    <mergeCell ref="B79:E79"/>
    <mergeCell ref="B80:E80"/>
    <mergeCell ref="B81:E81"/>
    <mergeCell ref="B82:E82"/>
    <mergeCell ref="B83:E83"/>
    <mergeCell ref="B61:F61"/>
    <mergeCell ref="I61:J61"/>
    <mergeCell ref="B62:F62"/>
    <mergeCell ref="I62:J62"/>
    <mergeCell ref="B63:F63"/>
    <mergeCell ref="B89:J89"/>
    <mergeCell ref="I30:J30"/>
    <mergeCell ref="B35:J35"/>
    <mergeCell ref="B38:F38"/>
    <mergeCell ref="I38:J38"/>
    <mergeCell ref="B36:F36"/>
    <mergeCell ref="I36:J36"/>
    <mergeCell ref="B94:J94"/>
    <mergeCell ref="B95:J95"/>
    <mergeCell ref="I96:J96"/>
    <mergeCell ref="I63:J63"/>
    <mergeCell ref="B71:F71"/>
    <mergeCell ref="B54:F54"/>
    <mergeCell ref="I54:J54"/>
    <mergeCell ref="I85:J85"/>
    <mergeCell ref="I86:J86"/>
    <mergeCell ref="B75:F75"/>
    <mergeCell ref="I55:J55"/>
    <mergeCell ref="B57:F57"/>
    <mergeCell ref="B59:F59"/>
    <mergeCell ref="B58:J58"/>
    <mergeCell ref="I59:J59"/>
    <mergeCell ref="B60:J60"/>
    <mergeCell ref="B55:F55"/>
    <mergeCell ref="I75:J75"/>
    <mergeCell ref="I97:J97"/>
    <mergeCell ref="I98:J98"/>
    <mergeCell ref="I99:J99"/>
    <mergeCell ref="I100:J100"/>
    <mergeCell ref="I39:J39"/>
    <mergeCell ref="B40:F40"/>
    <mergeCell ref="G42:J42"/>
    <mergeCell ref="B44:F44"/>
    <mergeCell ref="I44:J44"/>
    <mergeCell ref="I45:J45"/>
    <mergeCell ref="B41:F41"/>
    <mergeCell ref="B39:F39"/>
    <mergeCell ref="B88:F88"/>
    <mergeCell ref="I82:J82"/>
    <mergeCell ref="I83:J83"/>
    <mergeCell ref="I84:J84"/>
    <mergeCell ref="I79:J79"/>
    <mergeCell ref="I80:J80"/>
    <mergeCell ref="I81:J81"/>
    <mergeCell ref="I76:J76"/>
    <mergeCell ref="B76:E76"/>
    <mergeCell ref="I68:J68"/>
    <mergeCell ref="B73:J73"/>
    <mergeCell ref="B64:F64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B110:E110"/>
    <mergeCell ref="B105:E105"/>
    <mergeCell ref="B106:E106"/>
    <mergeCell ref="B108:E108"/>
    <mergeCell ref="B109:E109"/>
    <mergeCell ref="B111:E111"/>
  </mergeCells>
  <pageMargins left="0.7" right="0.7" top="0.78740157499999996" bottom="0.78740157499999996" header="0.3" footer="0.3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16" sqref="K16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11" max="11" width="32.28515625" customWidth="1"/>
  </cols>
  <sheetData>
    <row r="1" spans="1:11" x14ac:dyDescent="0.25">
      <c r="A1" s="5"/>
    </row>
    <row r="2" spans="1:11" x14ac:dyDescent="0.25">
      <c r="A2" s="5" t="s">
        <v>120</v>
      </c>
      <c r="B2" t="s">
        <v>123</v>
      </c>
      <c r="C2" s="1">
        <v>41897</v>
      </c>
      <c r="E2" s="2" t="s">
        <v>125</v>
      </c>
      <c r="F2" s="3" t="s">
        <v>126</v>
      </c>
      <c r="G2" t="s">
        <v>155</v>
      </c>
      <c r="H2" t="s">
        <v>203</v>
      </c>
      <c r="K2" t="s">
        <v>120</v>
      </c>
    </row>
    <row r="3" spans="1:11" x14ac:dyDescent="0.25">
      <c r="A3" s="5" t="s">
        <v>121</v>
      </c>
      <c r="B3" t="s">
        <v>124</v>
      </c>
      <c r="C3" s="1">
        <v>41898</v>
      </c>
      <c r="F3" s="3" t="s">
        <v>127</v>
      </c>
      <c r="G3" s="4" t="s">
        <v>156</v>
      </c>
      <c r="H3" t="s">
        <v>204</v>
      </c>
      <c r="K3" t="s">
        <v>121</v>
      </c>
    </row>
    <row r="4" spans="1:11" x14ac:dyDescent="0.25">
      <c r="A4" s="5" t="s">
        <v>141</v>
      </c>
      <c r="B4" t="s">
        <v>202</v>
      </c>
      <c r="C4" s="1">
        <v>41899</v>
      </c>
      <c r="E4" s="2" t="s">
        <v>31</v>
      </c>
      <c r="F4" s="3" t="s">
        <v>128</v>
      </c>
      <c r="G4" t="s">
        <v>157</v>
      </c>
      <c r="K4" t="s">
        <v>141</v>
      </c>
    </row>
    <row r="5" spans="1:11" x14ac:dyDescent="0.25">
      <c r="A5" s="5" t="s">
        <v>140</v>
      </c>
      <c r="B5" t="s">
        <v>30</v>
      </c>
      <c r="C5" s="1">
        <v>41900</v>
      </c>
      <c r="E5" t="s">
        <v>32</v>
      </c>
      <c r="F5" s="3" t="s">
        <v>129</v>
      </c>
      <c r="G5" s="4" t="s">
        <v>158</v>
      </c>
      <c r="K5" t="s">
        <v>140</v>
      </c>
    </row>
    <row r="6" spans="1:11" x14ac:dyDescent="0.25">
      <c r="A6" s="5" t="s">
        <v>142</v>
      </c>
      <c r="C6" s="1">
        <v>41901</v>
      </c>
      <c r="E6" t="s">
        <v>33</v>
      </c>
      <c r="F6" s="3" t="s">
        <v>130</v>
      </c>
      <c r="G6" t="s">
        <v>159</v>
      </c>
      <c r="K6" t="s">
        <v>142</v>
      </c>
    </row>
    <row r="7" spans="1:11" x14ac:dyDescent="0.25">
      <c r="A7" s="5" t="s">
        <v>143</v>
      </c>
      <c r="C7" s="1">
        <v>41902</v>
      </c>
      <c r="E7" t="s">
        <v>34</v>
      </c>
      <c r="F7" s="3" t="s">
        <v>131</v>
      </c>
      <c r="G7" s="4" t="s">
        <v>160</v>
      </c>
      <c r="K7" t="s">
        <v>143</v>
      </c>
    </row>
    <row r="8" spans="1:11" x14ac:dyDescent="0.25">
      <c r="A8" s="5" t="s">
        <v>122</v>
      </c>
      <c r="C8" s="1">
        <v>41903</v>
      </c>
      <c r="E8" t="s">
        <v>35</v>
      </c>
      <c r="F8" s="3" t="s">
        <v>132</v>
      </c>
      <c r="G8" t="s">
        <v>161</v>
      </c>
      <c r="K8" t="s">
        <v>122</v>
      </c>
    </row>
    <row r="9" spans="1:11" x14ac:dyDescent="0.25">
      <c r="A9" s="5" t="s">
        <v>144</v>
      </c>
      <c r="C9" s="1">
        <v>41904</v>
      </c>
      <c r="E9" t="s">
        <v>36</v>
      </c>
      <c r="F9" s="3" t="s">
        <v>133</v>
      </c>
      <c r="G9" s="4" t="s">
        <v>162</v>
      </c>
      <c r="K9" t="s">
        <v>144</v>
      </c>
    </row>
    <row r="10" spans="1:11" x14ac:dyDescent="0.25">
      <c r="A10" s="5" t="s">
        <v>30</v>
      </c>
      <c r="C10" s="1">
        <v>41905</v>
      </c>
      <c r="E10" t="s">
        <v>37</v>
      </c>
      <c r="F10" s="3" t="s">
        <v>134</v>
      </c>
      <c r="G10" t="s">
        <v>163</v>
      </c>
      <c r="K10" t="s">
        <v>30</v>
      </c>
    </row>
    <row r="11" spans="1:11" x14ac:dyDescent="0.25">
      <c r="C11" s="1">
        <v>41906</v>
      </c>
      <c r="E11" t="s">
        <v>38</v>
      </c>
      <c r="F11" s="3" t="s">
        <v>135</v>
      </c>
      <c r="G11" s="4" t="s">
        <v>164</v>
      </c>
    </row>
    <row r="12" spans="1:11" x14ac:dyDescent="0.25">
      <c r="C12" s="1">
        <v>41907</v>
      </c>
      <c r="E12" t="s">
        <v>39</v>
      </c>
      <c r="F12" s="3" t="s">
        <v>136</v>
      </c>
      <c r="G12" t="s">
        <v>165</v>
      </c>
    </row>
    <row r="13" spans="1:11" x14ac:dyDescent="0.25">
      <c r="C13" s="1">
        <v>41908</v>
      </c>
      <c r="E13" t="s">
        <v>40</v>
      </c>
      <c r="F13" s="3" t="s">
        <v>137</v>
      </c>
      <c r="G13" s="4" t="s">
        <v>166</v>
      </c>
    </row>
    <row r="14" spans="1:11" x14ac:dyDescent="0.25">
      <c r="C14" s="1">
        <v>41909</v>
      </c>
      <c r="E14" t="s">
        <v>41</v>
      </c>
      <c r="F14" s="3" t="s">
        <v>138</v>
      </c>
      <c r="G14" t="s">
        <v>167</v>
      </c>
    </row>
    <row r="15" spans="1:11" x14ac:dyDescent="0.25">
      <c r="C15" s="1">
        <v>41910</v>
      </c>
      <c r="E15" t="s">
        <v>42</v>
      </c>
      <c r="F15" s="3" t="s">
        <v>139</v>
      </c>
      <c r="G15" s="4" t="s">
        <v>168</v>
      </c>
    </row>
    <row r="16" spans="1:11" x14ac:dyDescent="0.25">
      <c r="C16" s="1">
        <v>41911</v>
      </c>
      <c r="E16" t="s">
        <v>43</v>
      </c>
      <c r="F16" s="3"/>
      <c r="G16" t="s">
        <v>169</v>
      </c>
    </row>
    <row r="17" spans="3:7" x14ac:dyDescent="0.25">
      <c r="C17" s="1">
        <v>41912</v>
      </c>
      <c r="G17" s="4" t="s">
        <v>170</v>
      </c>
    </row>
    <row r="18" spans="3:7" x14ac:dyDescent="0.25">
      <c r="C18" s="1">
        <v>41913</v>
      </c>
      <c r="E18" s="2" t="s">
        <v>45</v>
      </c>
      <c r="G18" t="s">
        <v>190</v>
      </c>
    </row>
    <row r="19" spans="3:7" x14ac:dyDescent="0.25">
      <c r="C19" s="1">
        <v>41914</v>
      </c>
      <c r="E19" t="s">
        <v>44</v>
      </c>
      <c r="G19" s="4" t="s">
        <v>191</v>
      </c>
    </row>
    <row r="20" spans="3:7" x14ac:dyDescent="0.25">
      <c r="C20" s="1">
        <v>41915</v>
      </c>
      <c r="E20" t="s">
        <v>46</v>
      </c>
      <c r="G20" t="s">
        <v>171</v>
      </c>
    </row>
    <row r="21" spans="3:7" x14ac:dyDescent="0.25">
      <c r="C21" s="1">
        <v>41916</v>
      </c>
      <c r="E21" t="s">
        <v>47</v>
      </c>
      <c r="G21" s="4" t="s">
        <v>172</v>
      </c>
    </row>
    <row r="22" spans="3:7" x14ac:dyDescent="0.25">
      <c r="C22" s="1">
        <v>41917</v>
      </c>
      <c r="E22" t="s">
        <v>48</v>
      </c>
      <c r="G22" t="s">
        <v>173</v>
      </c>
    </row>
    <row r="23" spans="3:7" x14ac:dyDescent="0.25">
      <c r="C23" s="1">
        <v>41918</v>
      </c>
      <c r="E23" t="s">
        <v>49</v>
      </c>
      <c r="G23" s="4" t="s">
        <v>174</v>
      </c>
    </row>
    <row r="24" spans="3:7" x14ac:dyDescent="0.25">
      <c r="C24" s="1">
        <v>41919</v>
      </c>
      <c r="E24" t="s">
        <v>50</v>
      </c>
      <c r="G24" t="s">
        <v>175</v>
      </c>
    </row>
    <row r="25" spans="3:7" x14ac:dyDescent="0.25">
      <c r="C25" s="1">
        <v>41920</v>
      </c>
      <c r="E25" t="s">
        <v>51</v>
      </c>
      <c r="G25" s="4" t="s">
        <v>176</v>
      </c>
    </row>
    <row r="26" spans="3:7" x14ac:dyDescent="0.25">
      <c r="C26" s="1">
        <v>41921</v>
      </c>
      <c r="G26" t="s">
        <v>177</v>
      </c>
    </row>
    <row r="27" spans="3:7" x14ac:dyDescent="0.25">
      <c r="C27" s="1">
        <v>41922</v>
      </c>
      <c r="E27" s="2" t="s">
        <v>52</v>
      </c>
      <c r="G27" s="4" t="s">
        <v>178</v>
      </c>
    </row>
    <row r="28" spans="3:7" x14ac:dyDescent="0.25">
      <c r="C28" s="1">
        <v>41923</v>
      </c>
      <c r="E28" t="s">
        <v>53</v>
      </c>
      <c r="G28" t="s">
        <v>179</v>
      </c>
    </row>
    <row r="29" spans="3:7" x14ac:dyDescent="0.25">
      <c r="C29" s="1">
        <v>41924</v>
      </c>
      <c r="E29" t="s">
        <v>54</v>
      </c>
      <c r="G29" s="4" t="s">
        <v>180</v>
      </c>
    </row>
    <row r="30" spans="3:7" x14ac:dyDescent="0.25">
      <c r="C30" s="1">
        <v>41925</v>
      </c>
      <c r="E30" t="s">
        <v>55</v>
      </c>
      <c r="G30" t="s">
        <v>181</v>
      </c>
    </row>
    <row r="31" spans="3:7" x14ac:dyDescent="0.25">
      <c r="C31" s="1">
        <v>41926</v>
      </c>
      <c r="E31" t="s">
        <v>56</v>
      </c>
      <c r="G31" s="4" t="s">
        <v>182</v>
      </c>
    </row>
    <row r="32" spans="3:7" x14ac:dyDescent="0.25">
      <c r="C32" s="1">
        <v>41927</v>
      </c>
      <c r="E32" t="s">
        <v>57</v>
      </c>
      <c r="G32" t="s">
        <v>145</v>
      </c>
    </row>
    <row r="33" spans="5:7" x14ac:dyDescent="0.25">
      <c r="E33" t="s">
        <v>58</v>
      </c>
      <c r="G33" s="4" t="s">
        <v>146</v>
      </c>
    </row>
    <row r="34" spans="5:7" x14ac:dyDescent="0.25">
      <c r="E34" t="s">
        <v>59</v>
      </c>
      <c r="G34" t="s">
        <v>147</v>
      </c>
    </row>
    <row r="35" spans="5:7" x14ac:dyDescent="0.25">
      <c r="G35" s="4" t="s">
        <v>148</v>
      </c>
    </row>
    <row r="36" spans="5:7" x14ac:dyDescent="0.25">
      <c r="E36" s="2" t="s">
        <v>60</v>
      </c>
      <c r="G36" t="s">
        <v>149</v>
      </c>
    </row>
    <row r="37" spans="5:7" x14ac:dyDescent="0.25">
      <c r="E37" t="s">
        <v>61</v>
      </c>
      <c r="G37" s="4" t="s">
        <v>150</v>
      </c>
    </row>
    <row r="38" spans="5:7" x14ac:dyDescent="0.25">
      <c r="E38" t="s">
        <v>62</v>
      </c>
      <c r="G38" t="s">
        <v>151</v>
      </c>
    </row>
    <row r="39" spans="5:7" x14ac:dyDescent="0.25">
      <c r="E39" t="s">
        <v>63</v>
      </c>
      <c r="G39" s="4" t="s">
        <v>152</v>
      </c>
    </row>
    <row r="40" spans="5:7" x14ac:dyDescent="0.25">
      <c r="G40" t="s">
        <v>153</v>
      </c>
    </row>
    <row r="41" spans="5:7" x14ac:dyDescent="0.25">
      <c r="E41" s="2" t="s">
        <v>64</v>
      </c>
      <c r="G41" s="4" t="s">
        <v>154</v>
      </c>
    </row>
    <row r="42" spans="5:7" x14ac:dyDescent="0.25">
      <c r="E42" t="s">
        <v>65</v>
      </c>
      <c r="G42" t="s">
        <v>183</v>
      </c>
    </row>
    <row r="43" spans="5:7" x14ac:dyDescent="0.25">
      <c r="E43" t="s">
        <v>66</v>
      </c>
      <c r="G43" s="4" t="s">
        <v>184</v>
      </c>
    </row>
    <row r="44" spans="5:7" x14ac:dyDescent="0.25">
      <c r="E44" t="s">
        <v>67</v>
      </c>
      <c r="G44" t="s">
        <v>185</v>
      </c>
    </row>
    <row r="45" spans="5:7" x14ac:dyDescent="0.25">
      <c r="E45" t="s">
        <v>68</v>
      </c>
      <c r="G45" s="4" t="s">
        <v>186</v>
      </c>
    </row>
    <row r="46" spans="5:7" x14ac:dyDescent="0.25">
      <c r="E46" t="s">
        <v>69</v>
      </c>
      <c r="G46" t="s">
        <v>187</v>
      </c>
    </row>
    <row r="47" spans="5:7" x14ac:dyDescent="0.25">
      <c r="E47" t="s">
        <v>70</v>
      </c>
      <c r="G47" s="4" t="s">
        <v>188</v>
      </c>
    </row>
    <row r="48" spans="5:7" x14ac:dyDescent="0.25">
      <c r="E48" t="s">
        <v>71</v>
      </c>
      <c r="G48" t="s">
        <v>189</v>
      </c>
    </row>
    <row r="49" spans="5:7" x14ac:dyDescent="0.25">
      <c r="G49" s="4"/>
    </row>
    <row r="50" spans="5:7" x14ac:dyDescent="0.25">
      <c r="E50" s="2" t="s">
        <v>72</v>
      </c>
    </row>
    <row r="51" spans="5:7" x14ac:dyDescent="0.25">
      <c r="E51" t="s">
        <v>73</v>
      </c>
      <c r="G51" s="4"/>
    </row>
    <row r="52" spans="5:7" x14ac:dyDescent="0.25">
      <c r="E52" t="s">
        <v>74</v>
      </c>
    </row>
    <row r="53" spans="5:7" x14ac:dyDescent="0.25">
      <c r="E53" t="s">
        <v>75</v>
      </c>
      <c r="G53" s="4"/>
    </row>
    <row r="54" spans="5:7" x14ac:dyDescent="0.25">
      <c r="E54" t="s">
        <v>76</v>
      </c>
    </row>
    <row r="56" spans="5:7" x14ac:dyDescent="0.25">
      <c r="E56" s="2" t="s">
        <v>77</v>
      </c>
    </row>
    <row r="57" spans="5:7" x14ac:dyDescent="0.25">
      <c r="E57" t="s">
        <v>78</v>
      </c>
    </row>
    <row r="58" spans="5:7" x14ac:dyDescent="0.25">
      <c r="E58" t="s">
        <v>79</v>
      </c>
    </row>
    <row r="59" spans="5:7" x14ac:dyDescent="0.25">
      <c r="E59" t="s">
        <v>80</v>
      </c>
    </row>
    <row r="60" spans="5:7" x14ac:dyDescent="0.25">
      <c r="E60" t="s">
        <v>81</v>
      </c>
    </row>
    <row r="61" spans="5:7" x14ac:dyDescent="0.25">
      <c r="E61" t="s">
        <v>82</v>
      </c>
    </row>
    <row r="63" spans="5:7" x14ac:dyDescent="0.25">
      <c r="E63" s="2" t="s">
        <v>83</v>
      </c>
    </row>
    <row r="64" spans="5:7" x14ac:dyDescent="0.25">
      <c r="E64" t="s">
        <v>84</v>
      </c>
    </row>
    <row r="65" spans="5:5" x14ac:dyDescent="0.25">
      <c r="E65" t="s">
        <v>85</v>
      </c>
    </row>
    <row r="66" spans="5:5" x14ac:dyDescent="0.25">
      <c r="E66" t="s">
        <v>86</v>
      </c>
    </row>
    <row r="67" spans="5:5" x14ac:dyDescent="0.25">
      <c r="E67" t="s">
        <v>87</v>
      </c>
    </row>
    <row r="69" spans="5:5" x14ac:dyDescent="0.25">
      <c r="E69" s="2" t="s">
        <v>88</v>
      </c>
    </row>
    <row r="70" spans="5:5" x14ac:dyDescent="0.25">
      <c r="E70" t="s">
        <v>89</v>
      </c>
    </row>
    <row r="71" spans="5:5" x14ac:dyDescent="0.25">
      <c r="E71" t="s">
        <v>90</v>
      </c>
    </row>
    <row r="72" spans="5:5" x14ac:dyDescent="0.25">
      <c r="E72" t="s">
        <v>91</v>
      </c>
    </row>
    <row r="73" spans="5:5" x14ac:dyDescent="0.25">
      <c r="E73" t="s">
        <v>92</v>
      </c>
    </row>
    <row r="74" spans="5:5" x14ac:dyDescent="0.25">
      <c r="E74" t="s">
        <v>93</v>
      </c>
    </row>
    <row r="76" spans="5:5" x14ac:dyDescent="0.25">
      <c r="E76" s="2" t="s">
        <v>94</v>
      </c>
    </row>
    <row r="77" spans="5:5" x14ac:dyDescent="0.25">
      <c r="E77" t="s">
        <v>95</v>
      </c>
    </row>
    <row r="78" spans="5:5" x14ac:dyDescent="0.25">
      <c r="E78" t="s">
        <v>96</v>
      </c>
    </row>
    <row r="79" spans="5:5" x14ac:dyDescent="0.25">
      <c r="E79" t="s">
        <v>97</v>
      </c>
    </row>
    <row r="80" spans="5:5" x14ac:dyDescent="0.25">
      <c r="E80" t="s">
        <v>98</v>
      </c>
    </row>
    <row r="81" spans="5:5" x14ac:dyDescent="0.25">
      <c r="E81" t="s">
        <v>99</v>
      </c>
    </row>
    <row r="82" spans="5:5" x14ac:dyDescent="0.25">
      <c r="E82" t="s">
        <v>100</v>
      </c>
    </row>
    <row r="83" spans="5:5" x14ac:dyDescent="0.25">
      <c r="E83" t="s">
        <v>101</v>
      </c>
    </row>
    <row r="85" spans="5:5" x14ac:dyDescent="0.25">
      <c r="E85" s="2" t="s">
        <v>102</v>
      </c>
    </row>
    <row r="86" spans="5:5" x14ac:dyDescent="0.25">
      <c r="E86" t="s">
        <v>103</v>
      </c>
    </row>
    <row r="87" spans="5:5" x14ac:dyDescent="0.25">
      <c r="E87" t="s">
        <v>104</v>
      </c>
    </row>
    <row r="88" spans="5:5" x14ac:dyDescent="0.25">
      <c r="E88" t="s">
        <v>105</v>
      </c>
    </row>
    <row r="89" spans="5:5" x14ac:dyDescent="0.25">
      <c r="E89" t="s">
        <v>106</v>
      </c>
    </row>
    <row r="90" spans="5:5" x14ac:dyDescent="0.25">
      <c r="E90" t="s">
        <v>107</v>
      </c>
    </row>
    <row r="92" spans="5:5" x14ac:dyDescent="0.25">
      <c r="E92" s="2" t="s">
        <v>108</v>
      </c>
    </row>
    <row r="93" spans="5:5" x14ac:dyDescent="0.25">
      <c r="E93" t="s">
        <v>109</v>
      </c>
    </row>
    <row r="94" spans="5:5" x14ac:dyDescent="0.25">
      <c r="E94" t="s">
        <v>110</v>
      </c>
    </row>
    <row r="95" spans="5:5" x14ac:dyDescent="0.25">
      <c r="E95" t="s">
        <v>111</v>
      </c>
    </row>
    <row r="96" spans="5:5" x14ac:dyDescent="0.25">
      <c r="E96" t="s">
        <v>112</v>
      </c>
    </row>
    <row r="98" spans="5:5" x14ac:dyDescent="0.25">
      <c r="E98" s="2" t="s">
        <v>113</v>
      </c>
    </row>
    <row r="99" spans="5:5" x14ac:dyDescent="0.25">
      <c r="E99" t="s">
        <v>114</v>
      </c>
    </row>
    <row r="100" spans="5:5" x14ac:dyDescent="0.25">
      <c r="E100" t="s">
        <v>115</v>
      </c>
    </row>
    <row r="101" spans="5:5" x14ac:dyDescent="0.25">
      <c r="E101" t="s">
        <v>116</v>
      </c>
    </row>
    <row r="102" spans="5:5" x14ac:dyDescent="0.25">
      <c r="E102" t="s">
        <v>117</v>
      </c>
    </row>
    <row r="103" spans="5:5" x14ac:dyDescent="0.25">
      <c r="E103" t="s">
        <v>118</v>
      </c>
    </row>
    <row r="104" spans="5:5" x14ac:dyDescent="0.25">
      <c r="E104" t="s">
        <v>119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9</vt:i4>
      </vt:variant>
    </vt:vector>
  </HeadingPairs>
  <TitlesOfParts>
    <vt:vector size="11" baseType="lpstr">
      <vt:lpstr>PERIODIKA 2020_rozpočet</vt:lpstr>
      <vt:lpstr>Data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2019-08-22T14:07:14Z</cp:lastPrinted>
  <dcterms:created xsi:type="dcterms:W3CDTF">2014-08-07T08:31:29Z</dcterms:created>
  <dcterms:modified xsi:type="dcterms:W3CDTF">2019-08-29T11:10:07Z</dcterms:modified>
</cp:coreProperties>
</file>