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Výzvy L PL, IL CL, AK a popisy projektů\"/>
    </mc:Choice>
  </mc:AlternateContent>
  <xr:revisionPtr revIDLastSave="0" documentId="13_ncr:1_{A0AF0B40-1ACB-4C2A-9F9D-B34CA42149C4}" xr6:coauthVersionLast="36" xr6:coauthVersionMax="36" xr10:uidLastSave="{00000000-0000-0000-0000-000000000000}"/>
  <workbookProtection workbookPassword="F03F" lockStructure="1"/>
  <bookViews>
    <workbookView xWindow="-30" yWindow="60" windowWidth="13050" windowHeight="11970" tabRatio="755" xr2:uid="{00000000-000D-0000-FFFF-FFFF00000000}"/>
  </bookViews>
  <sheets>
    <sheet name="Rozpočet jednoletý" sheetId="2" r:id="rId1"/>
    <sheet name="Rozpočet dvouletý" sheetId="5" r:id="rId2"/>
    <sheet name="Rozpočet tříletý" sheetId="4" r:id="rId3"/>
    <sheet name="Data" sheetId="6" state="hidden" r:id="rId4"/>
    <sheet name="List1" sheetId="7" state="hidden" r:id="rId5"/>
  </sheets>
  <definedNames>
    <definedName name="A">'Rozpočet dvouletý'!$D$38</definedName>
    <definedName name="A.">'Rozpočet dvouletý'!$D$5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2">'Rozpočet tříletý'!$A$1:$J$61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 refMode="R1C1"/>
</workbook>
</file>

<file path=xl/calcChain.xml><?xml version="1.0" encoding="utf-8"?>
<calcChain xmlns="http://schemas.openxmlformats.org/spreadsheetml/2006/main">
  <c r="I26" i="5" l="1"/>
  <c r="G25" i="2" l="1"/>
  <c r="I26" i="4" l="1"/>
  <c r="H39" i="4" l="1"/>
  <c r="H39" i="5"/>
  <c r="H38" i="2"/>
  <c r="H38" i="4"/>
  <c r="D39" i="4"/>
  <c r="H38" i="5"/>
  <c r="D39" i="5"/>
  <c r="D37" i="2"/>
  <c r="H37" i="2"/>
  <c r="D38" i="2"/>
  <c r="G24" i="2" l="1"/>
  <c r="D38" i="4" l="1"/>
  <c r="F44" i="4" s="1"/>
  <c r="H44" i="4"/>
  <c r="I44" i="4"/>
  <c r="G44" i="4"/>
  <c r="D38" i="5"/>
  <c r="I44" i="5" l="1"/>
  <c r="I43" i="2" l="1"/>
  <c r="G26" i="2" l="1"/>
  <c r="G27" i="2" s="1"/>
  <c r="G30" i="2" l="1"/>
  <c r="D32" i="2"/>
  <c r="I21" i="4" l="1"/>
  <c r="H44" i="5"/>
  <c r="G44" i="5"/>
  <c r="F44" i="5"/>
  <c r="G43" i="2"/>
  <c r="H43" i="2"/>
  <c r="F43" i="2"/>
  <c r="I22" i="4" l="1"/>
  <c r="H25" i="4" l="1"/>
  <c r="G25" i="4"/>
  <c r="F25" i="4"/>
  <c r="H25" i="5" l="1"/>
  <c r="G25" i="5"/>
  <c r="I24" i="4" l="1"/>
  <c r="I23" i="4"/>
  <c r="I20" i="4"/>
  <c r="I19" i="4"/>
  <c r="I18" i="4"/>
  <c r="I24" i="5"/>
  <c r="I18" i="5"/>
  <c r="I25" i="4" l="1"/>
  <c r="I23" i="5"/>
  <c r="I22" i="5"/>
  <c r="I21" i="5"/>
  <c r="I20" i="5"/>
  <c r="I19" i="5"/>
  <c r="I27" i="4" l="1"/>
  <c r="I28" i="4" s="1"/>
  <c r="G31" i="4" l="1"/>
  <c r="H46" i="4"/>
  <c r="G46" i="4"/>
  <c r="I46" i="4"/>
  <c r="D33" i="4"/>
  <c r="F46" i="4"/>
  <c r="I47" i="2" l="1"/>
  <c r="I48" i="4"/>
  <c r="I25" i="5"/>
  <c r="G57" i="4" l="1"/>
  <c r="G58" i="4" s="1"/>
  <c r="I57" i="4"/>
  <c r="I58" i="4" s="1"/>
  <c r="H57" i="4"/>
  <c r="H58" i="4" s="1"/>
  <c r="F57" i="4"/>
  <c r="F58" i="4" s="1"/>
  <c r="H57" i="5"/>
  <c r="I57" i="5"/>
  <c r="F57" i="5"/>
  <c r="I27" i="5"/>
  <c r="I28" i="5" s="1"/>
  <c r="G57" i="5"/>
  <c r="G31" i="5" l="1"/>
  <c r="I48" i="5"/>
  <c r="I58" i="5"/>
  <c r="F58" i="5"/>
  <c r="G58" i="5"/>
  <c r="H58" i="5"/>
  <c r="D33" i="5"/>
  <c r="G46" i="5"/>
  <c r="F46" i="5"/>
  <c r="I46" i="5"/>
  <c r="H46" i="5"/>
  <c r="I56" i="2"/>
  <c r="I57" i="2" s="1"/>
  <c r="I45" i="2"/>
  <c r="H56" i="2"/>
  <c r="H57" i="2" s="1"/>
  <c r="H45" i="2"/>
  <c r="F56" i="2"/>
  <c r="F57" i="2" s="1"/>
  <c r="F45" i="2"/>
  <c r="G56" i="2"/>
  <c r="G57" i="2" s="1"/>
  <c r="G45" i="2"/>
</calcChain>
</file>

<file path=xl/sharedStrings.xml><?xml version="1.0" encoding="utf-8"?>
<sst xmlns="http://schemas.openxmlformats.org/spreadsheetml/2006/main" count="520" uniqueCount="290">
  <si>
    <t>Překlad z jazyka:</t>
  </si>
  <si>
    <t>Tisk, vazba</t>
  </si>
  <si>
    <t>Vazba :</t>
  </si>
  <si>
    <t>Barevnost :</t>
  </si>
  <si>
    <t>Počet ilustrací, příloh :</t>
  </si>
  <si>
    <t>Poznámka: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</si>
  <si>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</si>
  <si>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</si>
  <si>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</si>
  <si>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</si>
  <si>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</si>
  <si>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</si>
  <si>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</si>
  <si>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</si>
  <si>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</si>
  <si>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</si>
  <si>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>Překladatel: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</si>
  <si>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</si>
  <si>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</si>
  <si>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</si>
  <si>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</si>
  <si>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</si>
  <si>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</si>
  <si>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</si>
  <si>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</si>
  <si>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</si>
  <si>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</si>
  <si>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</si>
  <si>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</si>
  <si>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</si>
  <si>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</si>
  <si>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</si>
  <si>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</si>
  <si>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</si>
  <si>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</si>
  <si>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</si>
  <si>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</si>
  <si>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</si>
  <si>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</si>
  <si>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</si>
  <si>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</si>
  <si>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</si>
  <si>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</si>
  <si>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</si>
  <si>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</si>
  <si>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</si>
  <si>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</si>
  <si>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</si>
  <si>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</si>
  <si>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</si>
  <si>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</si>
  <si>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</si>
  <si>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</si>
  <si>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</si>
  <si>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</si>
  <si>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</si>
  <si>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</si>
  <si>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</si>
  <si>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</si>
  <si>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</si>
  <si>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</si>
  <si>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</si>
  <si>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</si>
  <si>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</si>
  <si>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</si>
  <si>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</si>
  <si>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</si>
  <si>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</si>
  <si>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</si>
  <si>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</si>
  <si>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</si>
  <si>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</si>
  <si>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</si>
  <si>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</si>
  <si>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</si>
  <si>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</si>
  <si>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</si>
  <si>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</si>
  <si>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</si>
  <si>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</si>
  <si>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</si>
  <si>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</si>
  <si>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</si>
  <si>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</si>
  <si>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</si>
  <si>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</si>
  <si>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</si>
  <si>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</si>
  <si>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</si>
  <si>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</si>
  <si>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</si>
  <si>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</si>
  <si>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</si>
  <si>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</si>
  <si>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</si>
  <si>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</si>
  <si>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</si>
  <si>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</si>
  <si>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</si>
  <si>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</si>
  <si>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</si>
  <si>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</si>
  <si>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</si>
  <si>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</si>
  <si>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</si>
  <si>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</si>
  <si>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</si>
  <si>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</si>
  <si>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</si>
  <si>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</si>
  <si>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</si>
  <si>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</si>
  <si>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</si>
  <si>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</si>
  <si>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</si>
  <si>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</si>
  <si>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</si>
  <si>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</si>
  <si>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</si>
  <si>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</si>
  <si>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</si>
  <si>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</si>
  <si>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</si>
  <si>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</si>
  <si>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</si>
  <si>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</si>
  <si>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</si>
  <si>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</si>
  <si>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</si>
  <si>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</si>
  <si>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</si>
  <si>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</si>
  <si>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</si>
  <si>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</si>
  <si>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</si>
  <si>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</si>
  <si>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</si>
  <si>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</si>
  <si>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</si>
  <si>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</si>
  <si>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</si>
  <si>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</si>
  <si>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</si>
  <si>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</si>
  <si>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</si>
  <si>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</si>
  <si>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</si>
  <si>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</si>
  <si>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</si>
  <si>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</si>
  <si>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</si>
  <si>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</si>
  <si>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</si>
  <si>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</si>
  <si>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</si>
  <si>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</si>
  <si>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</si>
  <si>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</si>
  <si>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</si>
  <si>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</si>
  <si>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</si>
  <si>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</si>
  <si>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</si>
  <si>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</si>
  <si>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</si>
  <si>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</si>
  <si>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</si>
  <si>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</si>
  <si>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</si>
  <si>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</si>
  <si>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</si>
  <si>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</si>
  <si>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</si>
  <si>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4. překladová beletrie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</si>
  <si>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</si>
  <si>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</si>
  <si>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</si>
  <si>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</si>
  <si>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</si>
  <si>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</si>
  <si>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</si>
  <si>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</si>
  <si>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</si>
  <si>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</si>
  <si>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</si>
  <si>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</si>
  <si>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</si>
  <si>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</si>
  <si>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</si>
  <si>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</si>
  <si>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</si>
  <si>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</si>
  <si>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</si>
  <si>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</si>
  <si>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</si>
  <si>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</si>
  <si>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</si>
  <si>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</si>
  <si>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</si>
  <si>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</si>
  <si>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</si>
  <si>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Vlastní finanční vklad žadatele // Předpokládá se dokrytí nákladů na projekt z vlastních zdrojů žadatele nad rámec tržeb 
a případných poskytnutých dotací či jiných zdrojů krytí.</t>
  </si>
  <si>
    <t>B. POKRYTÍ NÁKLADŮ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</si>
  <si>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</si>
  <si>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</si>
  <si>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</si>
  <si>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</si>
  <si>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Vlastní finanční vklad žadatele // Předpokládá se dokrytí nákladů na projekt z vlastních zdrojů žadatele nad rámec tržeb                        
 a případných poskytnutých dotací či jiných zdrojů krytí.</t>
  </si>
  <si>
    <t>Vlastní finanční vklad žadatele // Předpokládá se dokrytí nákladů na projekt z vlastních zdrojů žadatele nad rámec tržeb
 a případných poskytnutých dotací či jiných zdrojů krytí.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</si>
  <si>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</si>
  <si>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t>Grafická úprava, návrh obálky</t>
  </si>
  <si>
    <t>Náklad v ks cca :</t>
  </si>
  <si>
    <t>Autorská práva, licenční poplatky</t>
  </si>
  <si>
    <t>Honorář za překlad, ilustrace, doslov apod.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</si>
  <si>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</si>
  <si>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</si>
  <si>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</si>
  <si>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</t>
    </r>
    <r>
      <rPr>
        <sz val="10"/>
        <color theme="1"/>
        <rFont val="Calibri"/>
        <family val="2"/>
        <charset val="238"/>
        <scheme val="minor"/>
      </rPr>
      <t xml:space="preserve">v Kč  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</si>
  <si>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v Kč </t>
    </r>
  </si>
  <si>
    <t xml:space="preserve">Celkové náklady na projekt                             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</si>
  <si>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</si>
  <si>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r>
      <t xml:space="preserve">Předpokládaná ztráta  </t>
    </r>
    <r>
      <rPr>
        <sz val="10"/>
        <color theme="1"/>
        <rFont val="Calibri"/>
        <family val="2"/>
        <charset val="238"/>
        <scheme val="minor"/>
      </rPr>
      <t>v Kč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</si>
  <si>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</si>
  <si>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Předpokládaná ztráta </t>
  </si>
  <si>
    <t>Předpokládané vydavatelské parametry publikace</t>
  </si>
  <si>
    <t xml:space="preserve">Celkové náklady na projekt                                                                                                                        </t>
  </si>
  <si>
    <t>Celkem :</t>
  </si>
  <si>
    <t>Plátci DPH uvádějí 
částky bez DPH</t>
  </si>
  <si>
    <t>Poezie, debut, drama, spisy         A.</t>
  </si>
  <si>
    <t>Odborná literatura                        C.</t>
  </si>
  <si>
    <t>Uměl. próza, literatura faktu      B.</t>
  </si>
  <si>
    <t>Literatura pro děti, komiks         D.</t>
  </si>
  <si>
    <t>Literatura pro děti, komiks          D.</t>
  </si>
  <si>
    <t>Uměl. próza, literatura faktu       B.</t>
  </si>
  <si>
    <t>A. Poezie, debut, drama, spisy  20 %</t>
  </si>
  <si>
    <t>A. Poezie, debut, drama, spisy 20 %</t>
  </si>
  <si>
    <t xml:space="preserve">VLASTNÍ ODHAD prodeje do 1 roku od vydání :   </t>
  </si>
  <si>
    <t>Celková bilance (ztráta - / zisk + )</t>
  </si>
  <si>
    <t xml:space="preserve">   výtisků</t>
  </si>
  <si>
    <t>celkových nákladů. Žádost s odůvodněním je uvedena v popisu projektu.</t>
  </si>
  <si>
    <t>Upravený limit dotace z výše nákladů</t>
  </si>
  <si>
    <t xml:space="preserve">Požadovaná dotace zaokrouhlená na celé tisíce Kč  </t>
  </si>
  <si>
    <t>Autor a název knihy:</t>
  </si>
  <si>
    <t xml:space="preserve">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</si>
  <si>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* orientační odhad prodejnosti*    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</si>
  <si>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</si>
  <si>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* orientační odhad prodejnosti*     </t>
    </r>
  </si>
  <si>
    <r>
      <rPr>
        <b/>
        <sz val="11"/>
        <color theme="1"/>
        <rFont val="Calibri"/>
        <family val="2"/>
        <charset val="238"/>
        <scheme val="minor"/>
      </rPr>
      <t>Požadovaná dotace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</si>
  <si>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Požadovaná dotace </t>
  </si>
  <si>
    <t>Odborná literatura , eseje           C.</t>
  </si>
  <si>
    <t>Odborná literatura, eseje            C.</t>
  </si>
  <si>
    <r>
      <t xml:space="preserve">A. NÁKLADY NA PROJEKT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</si>
  <si>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</si>
  <si>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Plátci DPH uvádějí částky bez DPH</t>
  </si>
  <si>
    <t>Kč        v %</t>
  </si>
  <si>
    <t xml:space="preserve">Kč        v %   </t>
  </si>
  <si>
    <t>C. Odborná literatura, eseje    20 %</t>
  </si>
  <si>
    <t xml:space="preserve"> B. Uměl. próza, lit. faktu             35 %</t>
  </si>
  <si>
    <t xml:space="preserve"> B. Uměl.próza, literatura faktu   35 %</t>
  </si>
  <si>
    <t>C. Odborná literatura, eseje     20 %</t>
  </si>
  <si>
    <t xml:space="preserve"> D. Literatura pro děti, komiks    25 %</t>
  </si>
  <si>
    <r>
      <t xml:space="preserve"> D. </t>
    </r>
    <r>
      <rPr>
        <i/>
        <sz val="9"/>
        <color theme="1"/>
        <rFont val="Calibri"/>
        <family val="2"/>
        <charset val="238"/>
        <scheme val="minor"/>
      </rPr>
      <t>Literatura pro děti, komiks</t>
    </r>
    <r>
      <rPr>
        <i/>
        <sz val="10"/>
        <color theme="1"/>
        <rFont val="Calibri"/>
        <family val="2"/>
        <charset val="238"/>
        <scheme val="minor"/>
      </rPr>
      <t xml:space="preserve">       25 %</t>
    </r>
  </si>
  <si>
    <t xml:space="preserve"> D. Literatura pro děti, komiks     25 %</t>
  </si>
  <si>
    <r>
      <rPr>
        <b/>
        <sz val="10"/>
        <color theme="1"/>
        <rFont val="Calibri"/>
        <family val="2"/>
        <charset val="238"/>
        <scheme val="minor"/>
      </rPr>
      <t>Zařazení publikace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předpokládaného prodeje) ;  </t>
    </r>
    <r>
      <rPr>
        <b/>
        <u/>
        <sz val="10"/>
        <color rgb="FF0070C0"/>
        <rFont val="Calibri"/>
        <family val="2"/>
        <charset val="238"/>
        <scheme val="minor"/>
      </rPr>
      <t>označte jedničkou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:      </t>
    </r>
  </si>
  <si>
    <t>Rozsah - počet tiskových stran cca:</t>
  </si>
  <si>
    <t>50 % celkových nákladů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</si>
  <si>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prodeje) </t>
    </r>
    <r>
      <rPr>
        <b/>
        <u/>
        <sz val="10"/>
        <color rgb="FF0070C0"/>
        <rFont val="Calibri"/>
        <family val="2"/>
        <charset val="238"/>
        <scheme val="minor"/>
      </rPr>
      <t xml:space="preserve"> označte jedničkou</t>
    </r>
    <r>
      <rPr>
        <b/>
        <sz val="10"/>
        <color rgb="FF0070C0"/>
        <rFont val="Calibri"/>
        <family val="2"/>
        <charset val="238"/>
        <scheme val="minor"/>
      </rPr>
      <t xml:space="preserve"> :    </t>
    </r>
  </si>
  <si>
    <t>Rozsah - počet tiskových stran cca :</t>
  </si>
  <si>
    <t xml:space="preserve">50 % celkových nákladů                                                     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</si>
  <si>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prodeje;  </t>
    </r>
    <r>
      <rPr>
        <b/>
        <u/>
        <sz val="10"/>
        <color rgb="FF0070C0"/>
        <rFont val="Calibri"/>
        <family val="2"/>
        <charset val="238"/>
        <scheme val="minor"/>
      </rPr>
      <t>označte jedničkou)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:    </t>
    </r>
  </si>
  <si>
    <t xml:space="preserve">50 % celkových nákladů                                                                                                                             </t>
  </si>
  <si>
    <t>Žádáme o mimořádnou
dotaci ve výši</t>
  </si>
  <si>
    <t>1. česká literatura a esejistika</t>
  </si>
  <si>
    <t>2. debuty české literatury</t>
  </si>
  <si>
    <t xml:space="preserve">3. česká lit. věda, náročné krit. edice a sebr. spisy </t>
  </si>
  <si>
    <t xml:space="preserve">5. překlady lit. věda, nár. krit. edice a sebr. spisy </t>
  </si>
  <si>
    <t xml:space="preserve">6. česká ilustr. literatura pro děti a mládež, komiks </t>
  </si>
  <si>
    <t xml:space="preserve">7. překlady ilustr. lit. pro děti a mládež, komiks </t>
  </si>
  <si>
    <r>
      <t xml:space="preserve">A. NÁKLADY NA PROJEKT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Plátci DPH uvádějí </t>
    </r>
    <r>
      <rPr>
        <i/>
        <sz val="10"/>
        <color theme="1"/>
        <rFont val="Calibri"/>
        <family val="2"/>
        <charset val="238"/>
        <scheme val="minor"/>
      </rPr>
      <t>částky bez DPH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* zaokrouhlujte na celé stovky Kč                                                                                </t>
    </r>
  </si>
  <si>
    <r>
      <t xml:space="preserve">Podíl režie nakladatelství </t>
    </r>
    <r>
      <rPr>
        <b/>
        <sz val="8"/>
        <color theme="1"/>
        <rFont val="Calibri"/>
        <family val="2"/>
        <charset val="238"/>
        <scheme val="minor"/>
      </rPr>
      <t>(nesmí přesáhnout výši 50 % ze spoluúčasti na projekt)</t>
    </r>
  </si>
  <si>
    <r>
      <t xml:space="preserve">Podíl režie nakladatelství </t>
    </r>
    <r>
      <rPr>
        <b/>
        <sz val="8"/>
        <color theme="1"/>
        <rFont val="Calibri"/>
        <family val="2"/>
        <charset val="238"/>
        <scheme val="minor"/>
      </rPr>
      <t xml:space="preserve">(nesmí přesáhnout výši 50 % ze spoluúčasti na projekt)   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</si>
  <si>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</si>
  <si>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 xml:space="preserve">                                                 Plánovaný rok vydání:</t>
  </si>
  <si>
    <t xml:space="preserve">                                               Plánovaný rok vydání:</t>
  </si>
  <si>
    <t xml:space="preserve">                                                  Plánovaný rok vydání:</t>
  </si>
  <si>
    <t>Statutární orgán potvrzuje, že projekt schválil a doporučil k předložení do dotačního programu.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</si>
  <si>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 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Beru na vědomí, že 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provede Ministerstvo kultury se sídlem v Praze 1, Maltézské nám.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</si>
  <si>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 xml:space="preserve">     V  .......................................                                                  dne  ........................................</t>
  </si>
  <si>
    <t>Jméno, příjmení, funkce a podpis žadatele</t>
  </si>
  <si>
    <r>
      <t>Podíl režie nakladatelství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(nesmí přesáhnout výši 50 % ze spoluúčasti na projekt)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</si>
</sst>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8">
    <xf numFmtId="0" fontId="0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8">
    <xf numFmtId="0" fontId="0" fillId="0" borderId="0" xfId="0"/>
    <xf numFmtId="0" fontId="0" fillId="0" borderId="0" xfId="0" applyFont="1"/>
    <xf numFmtId="0" fontId="5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7" fillId="0" borderId="12" xfId="0" applyNumberFormat="1" applyFont="1" applyFill="1" applyBorder="1" applyAlignment="1" applyProtection="1">
      <protection locked="0"/>
    </xf>
    <xf numFmtId="49" fontId="7" fillId="0" borderId="6" xfId="0" applyNumberFormat="1" applyFont="1" applyBorder="1" applyProtection="1">
      <protection locked="0"/>
    </xf>
    <xf numFmtId="3" fontId="7" fillId="0" borderId="9" xfId="0" applyNumberFormat="1" applyFont="1" applyFill="1" applyBorder="1" applyAlignment="1" applyProtection="1">
      <protection locked="0"/>
    </xf>
    <xf numFmtId="49" fontId="7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3" fontId="7" fillId="0" borderId="30" xfId="0" applyNumberFormat="1" applyFont="1" applyBorder="1" applyAlignment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9" fontId="7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11" fillId="0" borderId="30" xfId="0" applyFont="1" applyBorder="1" applyAlignment="1" applyProtection="1">
      <protection locked="0"/>
    </xf>
    <xf numFmtId="165" fontId="11" fillId="0" borderId="30" xfId="0" applyNumberFormat="1" applyFont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10" fillId="0" borderId="0" xfId="0" applyFont="1" applyProtection="1"/>
    <xf numFmtId="0" fontId="7" fillId="0" borderId="11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Protection="1"/>
    <xf numFmtId="3" fontId="7" fillId="0" borderId="6" xfId="0" applyNumberFormat="1" applyFont="1" applyFill="1" applyBorder="1" applyAlignment="1" applyProtection="1">
      <protection locked="0"/>
    </xf>
    <xf numFmtId="3" fontId="7" fillId="0" borderId="11" xfId="0" applyNumberFormat="1" applyFont="1" applyBorder="1" applyAlignment="1" applyProtection="1">
      <protection locked="0"/>
    </xf>
    <xf numFmtId="3" fontId="7" fillId="0" borderId="30" xfId="0" applyNumberFormat="1" applyFont="1" applyFill="1" applyBorder="1" applyAlignment="1" applyProtection="1">
      <protection locked="0"/>
    </xf>
    <xf numFmtId="3" fontId="7" fillId="0" borderId="6" xfId="0" applyNumberFormat="1" applyFont="1" applyBorder="1" applyAlignment="1" applyProtection="1">
      <protection locked="0"/>
    </xf>
    <xf numFmtId="3" fontId="7" fillId="0" borderId="6" xfId="0" applyNumberFormat="1" applyFont="1" applyFill="1" applyBorder="1" applyProtection="1">
      <protection locked="0"/>
    </xf>
    <xf numFmtId="9" fontId="24" fillId="0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3" borderId="0" xfId="0" applyFill="1" applyBorder="1" applyAlignment="1" applyProtection="1"/>
    <xf numFmtId="0" fontId="7" fillId="3" borderId="0" xfId="0" applyFont="1" applyFill="1" applyBorder="1" applyProtection="1"/>
    <xf numFmtId="0" fontId="0" fillId="3" borderId="0" xfId="0" applyFont="1" applyFill="1" applyProtection="1"/>
    <xf numFmtId="0" fontId="10" fillId="3" borderId="0" xfId="0" applyFont="1" applyFill="1" applyProtection="1"/>
    <xf numFmtId="3" fontId="0" fillId="3" borderId="0" xfId="0" applyNumberFormat="1" applyFill="1" applyBorder="1" applyProtection="1"/>
    <xf numFmtId="0" fontId="7" fillId="3" borderId="4" xfId="0" applyFont="1" applyFill="1" applyBorder="1" applyProtection="1"/>
    <xf numFmtId="3" fontId="7" fillId="3" borderId="6" xfId="0" applyNumberFormat="1" applyFont="1" applyFill="1" applyBorder="1" applyAlignment="1" applyProtection="1"/>
    <xf numFmtId="3" fontId="11" fillId="4" borderId="6" xfId="0" applyNumberFormat="1" applyFont="1" applyFill="1" applyBorder="1" applyAlignment="1" applyProtection="1"/>
    <xf numFmtId="3" fontId="7" fillId="4" borderId="6" xfId="0" applyNumberFormat="1" applyFont="1" applyFill="1" applyBorder="1" applyAlignment="1" applyProtection="1"/>
    <xf numFmtId="3" fontId="11" fillId="4" borderId="34" xfId="0" applyNumberFormat="1" applyFont="1" applyFill="1" applyBorder="1" applyAlignment="1" applyProtection="1"/>
    <xf numFmtId="3" fontId="7" fillId="4" borderId="35" xfId="0" applyNumberFormat="1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3" fontId="7" fillId="3" borderId="4" xfId="0" applyNumberFormat="1" applyFont="1" applyFill="1" applyBorder="1" applyAlignment="1" applyProtection="1"/>
    <xf numFmtId="3" fontId="23" fillId="3" borderId="3" xfId="0" applyNumberFormat="1" applyFont="1" applyFill="1" applyBorder="1" applyAlignment="1" applyProtection="1"/>
    <xf numFmtId="3" fontId="23" fillId="4" borderId="28" xfId="0" applyNumberFormat="1" applyFont="1" applyFill="1" applyBorder="1" applyAlignment="1" applyProtection="1"/>
    <xf numFmtId="3" fontId="24" fillId="3" borderId="0" xfId="0" applyNumberFormat="1" applyFont="1" applyFill="1" applyBorder="1" applyAlignment="1" applyProtection="1"/>
    <xf numFmtId="3" fontId="23" fillId="3" borderId="0" xfId="0" applyNumberFormat="1" applyFont="1" applyFill="1" applyBorder="1" applyAlignment="1" applyProtection="1"/>
    <xf numFmtId="3" fontId="23" fillId="3" borderId="0" xfId="0" applyNumberFormat="1" applyFont="1" applyFill="1" applyBorder="1" applyProtection="1"/>
    <xf numFmtId="3" fontId="22" fillId="3" borderId="0" xfId="0" applyNumberFormat="1" applyFont="1" applyFill="1" applyBorder="1" applyAlignment="1" applyProtection="1"/>
    <xf numFmtId="3" fontId="22" fillId="3" borderId="4" xfId="0" applyNumberFormat="1" applyFont="1" applyFill="1" applyBorder="1" applyAlignment="1" applyProtection="1"/>
    <xf numFmtId="164" fontId="7" fillId="3" borderId="6" xfId="0" applyNumberFormat="1" applyFont="1" applyFill="1" applyBorder="1" applyProtection="1"/>
    <xf numFmtId="164" fontId="7" fillId="3" borderId="10" xfId="0" applyNumberFormat="1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4" xfId="0" applyFont="1" applyFill="1" applyBorder="1" applyAlignment="1" applyProtection="1"/>
    <xf numFmtId="1" fontId="7" fillId="3" borderId="6" xfId="0" applyNumberFormat="1" applyFont="1" applyFill="1" applyBorder="1" applyProtection="1"/>
    <xf numFmtId="1" fontId="7" fillId="3" borderId="6" xfId="0" applyNumberFormat="1" applyFont="1" applyFill="1" applyBorder="1" applyAlignment="1" applyProtection="1"/>
    <xf numFmtId="0" fontId="12" fillId="3" borderId="4" xfId="0" applyFont="1" applyFill="1" applyBorder="1" applyAlignment="1" applyProtection="1"/>
    <xf numFmtId="49" fontId="10" fillId="4" borderId="0" xfId="0" applyNumberFormat="1" applyFont="1" applyFill="1" applyBorder="1" applyAlignment="1" applyProtection="1"/>
    <xf numFmtId="49" fontId="10" fillId="4" borderId="4" xfId="0" applyNumberFormat="1" applyFont="1" applyFill="1" applyBorder="1" applyAlignment="1" applyProtection="1"/>
    <xf numFmtId="49" fontId="9" fillId="3" borderId="3" xfId="0" applyNumberFormat="1" applyFont="1" applyFill="1" applyBorder="1" applyAlignment="1" applyProtection="1">
      <alignment wrapText="1"/>
    </xf>
    <xf numFmtId="49" fontId="10" fillId="3" borderId="8" xfId="0" applyNumberFormat="1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49" fontId="10" fillId="3" borderId="0" xfId="0" applyNumberFormat="1" applyFont="1" applyFill="1" applyBorder="1" applyAlignment="1" applyProtection="1"/>
    <xf numFmtId="49" fontId="10" fillId="3" borderId="4" xfId="0" applyNumberFormat="1" applyFont="1" applyFill="1" applyBorder="1" applyAlignment="1" applyProtection="1"/>
    <xf numFmtId="0" fontId="11" fillId="4" borderId="2" xfId="0" applyFont="1" applyFill="1" applyBorder="1" applyAlignment="1" applyProtection="1">
      <alignment horizontal="center"/>
    </xf>
    <xf numFmtId="0" fontId="11" fillId="4" borderId="16" xfId="0" applyFont="1" applyFill="1" applyBorder="1" applyAlignment="1" applyProtection="1">
      <alignment horizontal="center"/>
    </xf>
    <xf numFmtId="3" fontId="7" fillId="3" borderId="15" xfId="0" applyNumberFormat="1" applyFont="1" applyFill="1" applyBorder="1" applyAlignment="1" applyProtection="1"/>
    <xf numFmtId="3" fontId="7" fillId="4" borderId="0" xfId="0" applyNumberFormat="1" applyFont="1" applyFill="1" applyBorder="1" applyAlignment="1" applyProtection="1"/>
    <xf numFmtId="3" fontId="7" fillId="4" borderId="4" xfId="0" applyNumberFormat="1" applyFont="1" applyFill="1" applyBorder="1" applyAlignment="1" applyProtection="1"/>
    <xf numFmtId="3" fontId="7" fillId="3" borderId="37" xfId="0" applyNumberFormat="1" applyFont="1" applyFill="1" applyBorder="1" applyAlignment="1" applyProtection="1"/>
    <xf numFmtId="3" fontId="7" fillId="3" borderId="36" xfId="0" applyNumberFormat="1" applyFont="1" applyFill="1" applyBorder="1" applyAlignment="1" applyProtection="1"/>
    <xf numFmtId="3" fontId="11" fillId="4" borderId="11" xfId="0" applyNumberFormat="1" applyFont="1" applyFill="1" applyBorder="1" applyAlignment="1" applyProtection="1"/>
    <xf numFmtId="3" fontId="11" fillId="4" borderId="11" xfId="0" applyNumberFormat="1" applyFont="1" applyFill="1" applyBorder="1" applyProtection="1"/>
    <xf numFmtId="3" fontId="11" fillId="4" borderId="24" xfId="0" applyNumberFormat="1" applyFont="1" applyFill="1" applyBorder="1" applyProtection="1"/>
    <xf numFmtId="3" fontId="11" fillId="4" borderId="13" xfId="0" applyNumberFormat="1" applyFont="1" applyFill="1" applyBorder="1" applyAlignment="1" applyProtection="1"/>
    <xf numFmtId="3" fontId="11" fillId="4" borderId="6" xfId="0" applyNumberFormat="1" applyFont="1" applyFill="1" applyBorder="1" applyProtection="1"/>
    <xf numFmtId="3" fontId="11" fillId="4" borderId="22" xfId="0" applyNumberFormat="1" applyFont="1" applyFill="1" applyBorder="1" applyProtection="1"/>
    <xf numFmtId="0" fontId="5" fillId="3" borderId="0" xfId="0" applyFont="1" applyFill="1" applyProtection="1"/>
    <xf numFmtId="0" fontId="9" fillId="4" borderId="3" xfId="0" applyFont="1" applyFill="1" applyBorder="1" applyAlignment="1" applyProtection="1"/>
    <xf numFmtId="0" fontId="9" fillId="4" borderId="0" xfId="0" applyFont="1" applyFill="1" applyBorder="1" applyAlignment="1" applyProtection="1"/>
    <xf numFmtId="0" fontId="11" fillId="3" borderId="16" xfId="0" applyFont="1" applyFill="1" applyBorder="1" applyAlignment="1" applyProtection="1">
      <alignment horizontal="center" wrapText="1"/>
    </xf>
    <xf numFmtId="0" fontId="11" fillId="4" borderId="37" xfId="0" applyFont="1" applyFill="1" applyBorder="1" applyAlignment="1" applyProtection="1">
      <alignment horizontal="center"/>
      <protection locked="0"/>
    </xf>
    <xf numFmtId="0" fontId="0" fillId="4" borderId="15" xfId="0" applyFill="1" applyBorder="1" applyProtection="1"/>
    <xf numFmtId="0" fontId="7" fillId="4" borderId="0" xfId="0" applyFont="1" applyFill="1" applyBorder="1" applyProtection="1"/>
    <xf numFmtId="3" fontId="7" fillId="4" borderId="22" xfId="0" applyNumberFormat="1" applyFont="1" applyFill="1" applyBorder="1" applyAlignment="1" applyProtection="1"/>
    <xf numFmtId="3" fontId="7" fillId="3" borderId="24" xfId="0" applyNumberFormat="1" applyFont="1" applyFill="1" applyBorder="1" applyAlignment="1" applyProtection="1"/>
    <xf numFmtId="3" fontId="7" fillId="4" borderId="15" xfId="0" applyNumberFormat="1" applyFont="1" applyFill="1" applyBorder="1" applyAlignment="1" applyProtection="1"/>
    <xf numFmtId="3" fontId="11" fillId="4" borderId="38" xfId="0" applyNumberFormat="1" applyFont="1" applyFill="1" applyBorder="1" applyAlignment="1" applyProtection="1"/>
    <xf numFmtId="3" fontId="7" fillId="4" borderId="39" xfId="0" applyNumberFormat="1" applyFont="1" applyFill="1" applyBorder="1" applyAlignment="1" applyProtection="1"/>
    <xf numFmtId="3" fontId="11" fillId="4" borderId="15" xfId="0" applyNumberFormat="1" applyFont="1" applyFill="1" applyBorder="1" applyProtection="1"/>
    <xf numFmtId="3" fontId="11" fillId="4" borderId="25" xfId="0" applyNumberFormat="1" applyFont="1" applyFill="1" applyBorder="1" applyAlignment="1" applyProtection="1"/>
    <xf numFmtId="0" fontId="11" fillId="3" borderId="8" xfId="0" applyFont="1" applyFill="1" applyBorder="1" applyAlignment="1" applyProtection="1"/>
    <xf numFmtId="3" fontId="11" fillId="3" borderId="8" xfId="0" applyNumberFormat="1" applyFont="1" applyFill="1" applyBorder="1" applyAlignment="1" applyProtection="1"/>
    <xf numFmtId="3" fontId="11" fillId="3" borderId="8" xfId="0" applyNumberFormat="1" applyFont="1" applyFill="1" applyBorder="1" applyProtection="1"/>
    <xf numFmtId="0" fontId="11" fillId="4" borderId="16" xfId="0" applyFont="1" applyFill="1" applyBorder="1" applyAlignment="1" applyProtection="1">
      <alignment horizontal="center" wrapText="1"/>
    </xf>
    <xf numFmtId="3" fontId="7" fillId="4" borderId="13" xfId="0" applyNumberFormat="1" applyFont="1" applyFill="1" applyBorder="1" applyAlignment="1" applyProtection="1"/>
    <xf numFmtId="3" fontId="11" fillId="4" borderId="16" xfId="0" applyNumberFormat="1" applyFont="1" applyFill="1" applyBorder="1" applyAlignment="1" applyProtection="1"/>
    <xf numFmtId="3" fontId="11" fillId="4" borderId="20" xfId="0" applyNumberFormat="1" applyFont="1" applyFill="1" applyBorder="1" applyProtection="1"/>
    <xf numFmtId="0" fontId="7" fillId="4" borderId="3" xfId="0" applyFont="1" applyFill="1" applyBorder="1" applyAlignment="1" applyProtection="1"/>
    <xf numFmtId="166" fontId="0" fillId="4" borderId="4" xfId="0" applyNumberFormat="1" applyFill="1" applyBorder="1" applyAlignment="1" applyProtection="1"/>
    <xf numFmtId="3" fontId="11" fillId="4" borderId="11" xfId="0" applyNumberFormat="1" applyFont="1" applyFill="1" applyBorder="1" applyAlignment="1" applyProtection="1"/>
    <xf numFmtId="3" fontId="11" fillId="4" borderId="11" xfId="0" applyNumberFormat="1" applyFont="1" applyFill="1" applyBorder="1" applyProtection="1"/>
    <xf numFmtId="3" fontId="11" fillId="4" borderId="24" xfId="0" applyNumberFormat="1" applyFont="1" applyFill="1" applyBorder="1" applyProtection="1"/>
    <xf numFmtId="3" fontId="25" fillId="4" borderId="13" xfId="0" applyNumberFormat="1" applyFont="1" applyFill="1" applyBorder="1" applyProtection="1"/>
    <xf numFmtId="0" fontId="0" fillId="3" borderId="0" xfId="0" applyFill="1" applyBorder="1" applyAlignment="1" applyProtection="1"/>
    <xf numFmtId="0" fontId="9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7" fillId="4" borderId="3" xfId="0" applyFont="1" applyFill="1" applyBorder="1" applyAlignment="1" applyProtection="1"/>
    <xf numFmtId="0" fontId="0" fillId="3" borderId="0" xfId="0" applyFill="1" applyAlignment="1" applyProtection="1">
      <alignment horizontal="left"/>
    </xf>
    <xf numFmtId="0" fontId="0" fillId="3" borderId="0" xfId="0" applyFill="1" applyBorder="1" applyAlignment="1" applyProtection="1"/>
    <xf numFmtId="0" fontId="7" fillId="0" borderId="6" xfId="0" applyFont="1" applyFill="1" applyBorder="1" applyAlignment="1" applyProtection="1">
      <protection locked="0"/>
    </xf>
    <xf numFmtId="0" fontId="0" fillId="3" borderId="4" xfId="0" applyFill="1" applyBorder="1" applyAlignment="1" applyProtection="1"/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4" borderId="15" xfId="0" applyFill="1" applyBorder="1" applyAlignment="1" applyProtection="1"/>
    <xf numFmtId="0" fontId="7" fillId="0" borderId="6" xfId="0" applyFont="1" applyBorder="1" applyAlignment="1" applyProtection="1">
      <protection locked="0"/>
    </xf>
    <xf numFmtId="0" fontId="7" fillId="3" borderId="3" xfId="0" applyFont="1" applyFill="1" applyBorder="1" applyAlignment="1" applyProtection="1">
      <alignment wrapText="1"/>
    </xf>
    <xf numFmtId="0" fontId="7" fillId="3" borderId="27" xfId="0" applyFont="1" applyFill="1" applyBorder="1" applyAlignment="1" applyProtection="1"/>
    <xf numFmtId="0" fontId="7" fillId="4" borderId="3" xfId="0" applyFont="1" applyFill="1" applyBorder="1" applyAlignment="1" applyProtection="1"/>
    <xf numFmtId="0" fontId="7" fillId="3" borderId="9" xfId="0" applyFont="1" applyFill="1" applyBorder="1" applyAlignment="1" applyProtection="1"/>
    <xf numFmtId="0" fontId="0" fillId="3" borderId="19" xfId="0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11" fillId="4" borderId="37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3" fontId="11" fillId="6" borderId="29" xfId="0" applyNumberFormat="1" applyFont="1" applyFill="1" applyBorder="1" applyAlignment="1" applyProtection="1">
      <protection locked="0"/>
    </xf>
    <xf numFmtId="0" fontId="7" fillId="0" borderId="27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protection locked="0"/>
    </xf>
    <xf numFmtId="0" fontId="7" fillId="0" borderId="28" xfId="0" applyFont="1" applyBorder="1" applyAlignment="1" applyProtection="1"/>
    <xf numFmtId="0" fontId="7" fillId="0" borderId="27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3" fontId="0" fillId="0" borderId="0" xfId="0" applyNumberFormat="1" applyProtection="1"/>
    <xf numFmtId="3" fontId="22" fillId="4" borderId="0" xfId="0" applyNumberFormat="1" applyFont="1" applyFill="1" applyBorder="1" applyAlignment="1" applyProtection="1"/>
    <xf numFmtId="3" fontId="22" fillId="4" borderId="4" xfId="0" applyNumberFormat="1" applyFont="1" applyFill="1" applyBorder="1" applyAlignment="1" applyProtection="1"/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28" xfId="0" applyFont="1" applyFill="1" applyBorder="1" applyAlignment="1" applyProtection="1"/>
    <xf numFmtId="0" fontId="12" fillId="3" borderId="27" xfId="0" applyFont="1" applyFill="1" applyBorder="1" applyAlignment="1" applyProtection="1"/>
    <xf numFmtId="0" fontId="0" fillId="3" borderId="0" xfId="0" applyFill="1" applyBorder="1" applyAlignment="1" applyProtection="1"/>
    <xf numFmtId="0" fontId="0" fillId="3" borderId="28" xfId="0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/>
    <xf numFmtId="0" fontId="11" fillId="4" borderId="3" xfId="0" applyFont="1" applyFill="1" applyBorder="1" applyAlignment="1" applyProtection="1"/>
    <xf numFmtId="0" fontId="11" fillId="4" borderId="0" xfId="0" applyFont="1" applyFill="1" applyBorder="1" applyAlignment="1" applyProtection="1"/>
    <xf numFmtId="0" fontId="10" fillId="3" borderId="27" xfId="0" applyFont="1" applyFill="1" applyBorder="1" applyAlignment="1" applyProtection="1"/>
    <xf numFmtId="0" fontId="10" fillId="3" borderId="0" xfId="0" applyFont="1" applyFill="1" applyBorder="1" applyAlignment="1" applyProtection="1"/>
    <xf numFmtId="0" fontId="9" fillId="3" borderId="3" xfId="0" applyFont="1" applyFill="1" applyBorder="1" applyAlignment="1" applyProtection="1"/>
    <xf numFmtId="3" fontId="23" fillId="4" borderId="3" xfId="0" applyNumberFormat="1" applyFont="1" applyFill="1" applyBorder="1" applyAlignment="1" applyProtection="1">
      <alignment wrapText="1"/>
    </xf>
    <xf numFmtId="0" fontId="0" fillId="0" borderId="28" xfId="0" applyBorder="1" applyAlignment="1"/>
    <xf numFmtId="0" fontId="6" fillId="3" borderId="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0" fillId="3" borderId="0" xfId="0" applyFill="1" applyAlignment="1" applyProtection="1"/>
    <xf numFmtId="0" fontId="0" fillId="3" borderId="4" xfId="0" applyFill="1" applyBorder="1" applyAlignment="1" applyProtection="1"/>
    <xf numFmtId="0" fontId="7" fillId="3" borderId="27" xfId="0" applyFont="1" applyFill="1" applyBorder="1" applyAlignment="1" applyProtection="1"/>
    <xf numFmtId="0" fontId="7" fillId="4" borderId="3" xfId="0" applyFont="1" applyFill="1" applyBorder="1" applyAlignment="1" applyProtection="1"/>
    <xf numFmtId="0" fontId="0" fillId="4" borderId="0" xfId="0" applyFill="1" applyAlignment="1" applyProtection="1"/>
    <xf numFmtId="0" fontId="0" fillId="4" borderId="4" xfId="0" applyFill="1" applyBorder="1" applyAlignment="1" applyProtection="1"/>
    <xf numFmtId="0" fontId="7" fillId="3" borderId="9" xfId="0" applyFont="1" applyFill="1" applyBorder="1" applyAlignment="1" applyProtection="1"/>
    <xf numFmtId="0" fontId="0" fillId="3" borderId="19" xfId="0" applyFill="1" applyBorder="1" applyAlignment="1" applyProtection="1"/>
    <xf numFmtId="0" fontId="11" fillId="4" borderId="17" xfId="0" applyFont="1" applyFill="1" applyBorder="1" applyAlignment="1" applyProtection="1"/>
    <xf numFmtId="0" fontId="11" fillId="4" borderId="14" xfId="0" applyFont="1" applyFill="1" applyBorder="1" applyAlignment="1" applyProtection="1"/>
    <xf numFmtId="0" fontId="11" fillId="4" borderId="13" xfId="0" applyFont="1" applyFill="1" applyBorder="1" applyAlignment="1" applyProtection="1"/>
    <xf numFmtId="0" fontId="13" fillId="3" borderId="3" xfId="0" applyFont="1" applyFill="1" applyBorder="1" applyAlignment="1" applyProtection="1">
      <alignment wrapText="1"/>
    </xf>
    <xf numFmtId="0" fontId="13" fillId="3" borderId="0" xfId="0" applyFont="1" applyFill="1" applyBorder="1" applyAlignment="1" applyProtection="1">
      <alignment wrapText="1"/>
    </xf>
    <xf numFmtId="0" fontId="13" fillId="3" borderId="4" xfId="0" applyFont="1" applyFill="1" applyBorder="1" applyAlignment="1" applyProtection="1">
      <alignment wrapText="1"/>
    </xf>
    <xf numFmtId="0" fontId="7" fillId="3" borderId="4" xfId="0" applyFont="1" applyFill="1" applyBorder="1" applyAlignment="1" applyProtection="1"/>
    <xf numFmtId="0" fontId="0" fillId="3" borderId="3" xfId="0" applyFont="1" applyFill="1" applyBorder="1" applyAlignment="1" applyProtection="1">
      <alignment wrapText="1"/>
    </xf>
    <xf numFmtId="0" fontId="11" fillId="3" borderId="3" xfId="0" applyFont="1" applyFill="1" applyBorder="1" applyAlignment="1" applyProtection="1"/>
    <xf numFmtId="0" fontId="11" fillId="3" borderId="0" xfId="0" applyFont="1" applyFill="1" applyBorder="1" applyAlignment="1" applyProtection="1"/>
    <xf numFmtId="0" fontId="7" fillId="0" borderId="12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left" vertical="center"/>
    </xf>
    <xf numFmtId="0" fontId="24" fillId="4" borderId="4" xfId="0" applyFont="1" applyFill="1" applyBorder="1" applyAlignment="1" applyProtection="1">
      <alignment horizontal="left" vertical="center"/>
    </xf>
    <xf numFmtId="3" fontId="23" fillId="4" borderId="3" xfId="0" applyNumberFormat="1" applyFont="1" applyFill="1" applyBorder="1" applyAlignment="1" applyProtection="1"/>
    <xf numFmtId="3" fontId="24" fillId="4" borderId="0" xfId="0" applyNumberFormat="1" applyFont="1" applyFill="1" applyBorder="1" applyAlignment="1" applyProtection="1"/>
    <xf numFmtId="0" fontId="5" fillId="3" borderId="23" xfId="0" applyFont="1" applyFill="1" applyBorder="1" applyAlignment="1" applyProtection="1"/>
    <xf numFmtId="0" fontId="0" fillId="3" borderId="23" xfId="0" applyFill="1" applyBorder="1" applyAlignment="1" applyProtection="1"/>
    <xf numFmtId="0" fontId="0" fillId="3" borderId="8" xfId="0" applyFill="1" applyBorder="1" applyAlignment="1" applyProtection="1"/>
    <xf numFmtId="0" fontId="11" fillId="3" borderId="3" xfId="0" applyFont="1" applyFill="1" applyBorder="1" applyAlignment="1" applyProtection="1">
      <alignment horizontal="center"/>
    </xf>
    <xf numFmtId="0" fontId="11" fillId="3" borderId="28" xfId="0" applyFont="1" applyFill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protection locked="0"/>
    </xf>
    <xf numFmtId="49" fontId="7" fillId="0" borderId="22" xfId="0" applyNumberFormat="1" applyFont="1" applyBorder="1" applyAlignment="1" applyProtection="1">
      <protection locked="0"/>
    </xf>
    <xf numFmtId="0" fontId="7" fillId="3" borderId="0" xfId="0" applyFont="1" applyFill="1" applyAlignment="1" applyProtection="1"/>
    <xf numFmtId="49" fontId="7" fillId="0" borderId="7" xfId="0" applyNumberFormat="1" applyFont="1" applyBorder="1" applyAlignment="1" applyProtection="1">
      <protection locked="0"/>
    </xf>
    <xf numFmtId="49" fontId="7" fillId="0" borderId="20" xfId="0" applyNumberFormat="1" applyFont="1" applyBorder="1" applyAlignment="1" applyProtection="1">
      <protection locked="0"/>
    </xf>
    <xf numFmtId="49" fontId="7" fillId="0" borderId="12" xfId="0" applyNumberFormat="1" applyFont="1" applyBorder="1" applyAlignment="1" applyProtection="1">
      <protection locked="0"/>
    </xf>
    <xf numFmtId="0" fontId="18" fillId="4" borderId="1" xfId="0" applyFont="1" applyFill="1" applyBorder="1" applyAlignment="1" applyProtection="1">
      <alignment wrapText="1"/>
    </xf>
    <xf numFmtId="0" fontId="19" fillId="4" borderId="2" xfId="0" applyFont="1" applyFill="1" applyBorder="1" applyAlignment="1" applyProtection="1"/>
    <xf numFmtId="0" fontId="5" fillId="6" borderId="32" xfId="0" applyFont="1" applyFill="1" applyBorder="1" applyAlignment="1" applyProtection="1">
      <alignment horizontal="left" wrapText="1"/>
      <protection locked="0"/>
    </xf>
    <xf numFmtId="0" fontId="5" fillId="6" borderId="33" xfId="0" applyFont="1" applyFill="1" applyBorder="1" applyAlignment="1" applyProtection="1">
      <alignment horizontal="left" wrapText="1"/>
      <protection locked="0"/>
    </xf>
    <xf numFmtId="0" fontId="5" fillId="6" borderId="31" xfId="0" applyFont="1" applyFill="1" applyBorder="1" applyAlignment="1" applyProtection="1">
      <alignment horizontal="left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/>
    <xf numFmtId="0" fontId="11" fillId="4" borderId="1" xfId="0" applyFont="1" applyFill="1" applyBorder="1" applyAlignment="1" applyProtection="1">
      <alignment horizontal="left" wrapText="1"/>
    </xf>
    <xf numFmtId="0" fontId="11" fillId="4" borderId="2" xfId="0" applyFont="1" applyFill="1" applyBorder="1" applyAlignment="1" applyProtection="1">
      <alignment horizontal="left" wrapText="1"/>
    </xf>
    <xf numFmtId="0" fontId="11" fillId="4" borderId="16" xfId="0" applyFont="1" applyFill="1" applyBorder="1" applyAlignment="1" applyProtection="1">
      <alignment horizontal="left" wrapText="1"/>
    </xf>
    <xf numFmtId="0" fontId="10" fillId="3" borderId="3" xfId="0" applyFont="1" applyFill="1" applyBorder="1" applyAlignment="1" applyProtection="1"/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22" xfId="0" applyFont="1" applyFill="1" applyBorder="1" applyAlignment="1" applyProtection="1">
      <protection locked="0"/>
    </xf>
    <xf numFmtId="0" fontId="11" fillId="4" borderId="1" xfId="0" applyFont="1" applyFill="1" applyBorder="1" applyAlignment="1" applyProtection="1"/>
    <xf numFmtId="0" fontId="7" fillId="4" borderId="2" xfId="0" applyFont="1" applyFill="1" applyBorder="1" applyAlignment="1" applyProtection="1"/>
    <xf numFmtId="0" fontId="0" fillId="4" borderId="2" xfId="0" applyFill="1" applyBorder="1" applyAlignment="1" applyProtection="1"/>
    <xf numFmtId="0" fontId="12" fillId="5" borderId="0" xfId="0" applyFont="1" applyFill="1" applyBorder="1" applyAlignment="1" applyProtection="1"/>
    <xf numFmtId="0" fontId="0" fillId="5" borderId="0" xfId="0" applyFill="1" applyBorder="1" applyAlignment="1" applyProtection="1"/>
    <xf numFmtId="49" fontId="9" fillId="4" borderId="3" xfId="0" applyNumberFormat="1" applyFont="1" applyFill="1" applyBorder="1" applyAlignment="1" applyProtection="1">
      <alignment wrapText="1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10" fillId="3" borderId="7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6" fillId="3" borderId="3" xfId="3" applyFont="1" applyFill="1" applyBorder="1" applyAlignment="1" applyProtection="1"/>
    <xf numFmtId="0" fontId="21" fillId="3" borderId="0" xfId="3" applyFill="1" applyBorder="1" applyAlignment="1" applyProtection="1"/>
    <xf numFmtId="0" fontId="7" fillId="0" borderId="12" xfId="3" applyFont="1" applyFill="1" applyBorder="1" applyAlignment="1" applyProtection="1">
      <alignment horizontal="left"/>
      <protection locked="0"/>
    </xf>
    <xf numFmtId="0" fontId="7" fillId="0" borderId="14" xfId="3" applyFont="1" applyFill="1" applyBorder="1" applyAlignment="1" applyProtection="1">
      <protection locked="0"/>
    </xf>
    <xf numFmtId="0" fontId="7" fillId="0" borderId="22" xfId="3" applyFont="1" applyFill="1" applyBorder="1" applyAlignment="1" applyProtection="1">
      <protection locked="0"/>
    </xf>
    <xf numFmtId="0" fontId="10" fillId="3" borderId="18" xfId="3" applyFont="1" applyFill="1" applyBorder="1" applyAlignment="1" applyProtection="1"/>
    <xf numFmtId="0" fontId="10" fillId="3" borderId="10" xfId="3" applyFont="1" applyFill="1" applyBorder="1" applyAlignment="1" applyProtection="1"/>
    <xf numFmtId="0" fontId="7" fillId="0" borderId="12" xfId="3" applyFont="1" applyBorder="1" applyAlignment="1" applyProtection="1">
      <alignment wrapText="1"/>
      <protection locked="0"/>
    </xf>
    <xf numFmtId="0" fontId="7" fillId="0" borderId="14" xfId="3" applyFont="1" applyBorder="1" applyAlignment="1" applyProtection="1">
      <protection locked="0"/>
    </xf>
    <xf numFmtId="0" fontId="7" fillId="0" borderId="22" xfId="3" applyFont="1" applyBorder="1" applyAlignment="1" applyProtection="1">
      <protection locked="0"/>
    </xf>
    <xf numFmtId="0" fontId="29" fillId="7" borderId="41" xfId="0" applyFont="1" applyFill="1" applyBorder="1" applyAlignment="1" applyProtection="1">
      <alignment horizontal="justify" vertical="center" wrapText="1"/>
    </xf>
    <xf numFmtId="0" fontId="7" fillId="7" borderId="2" xfId="0" applyFont="1" applyFill="1" applyBorder="1" applyAlignment="1" applyProtection="1">
      <alignment wrapText="1"/>
    </xf>
    <xf numFmtId="0" fontId="7" fillId="7" borderId="42" xfId="0" applyFont="1" applyFill="1" applyBorder="1" applyAlignment="1" applyProtection="1">
      <alignment wrapText="1"/>
    </xf>
    <xf numFmtId="0" fontId="30" fillId="7" borderId="27" xfId="0" applyFont="1" applyFill="1" applyBorder="1" applyAlignment="1" applyProtection="1">
      <alignment horizontal="justify" vertical="center" wrapText="1"/>
    </xf>
    <xf numFmtId="0" fontId="31" fillId="7" borderId="0" xfId="0" applyFont="1" applyFill="1" applyBorder="1" applyAlignment="1" applyProtection="1">
      <alignment wrapText="1"/>
    </xf>
    <xf numFmtId="0" fontId="31" fillId="7" borderId="28" xfId="0" applyFont="1" applyFill="1" applyBorder="1" applyAlignment="1" applyProtection="1">
      <alignment wrapText="1"/>
    </xf>
    <xf numFmtId="0" fontId="7" fillId="0" borderId="27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23" fillId="4" borderId="27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center"/>
    </xf>
    <xf numFmtId="0" fontId="24" fillId="4" borderId="4" xfId="0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horizontal="center" wrapText="1"/>
    </xf>
    <xf numFmtId="0" fontId="11" fillId="4" borderId="1" xfId="0" applyFont="1" applyFill="1" applyBorder="1" applyAlignment="1" applyProtection="1">
      <alignment wrapText="1"/>
    </xf>
    <xf numFmtId="0" fontId="11" fillId="4" borderId="2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/>
    <xf numFmtId="0" fontId="0" fillId="4" borderId="28" xfId="0" applyFill="1" applyBorder="1" applyAlignment="1" applyProtection="1"/>
    <xf numFmtId="0" fontId="10" fillId="4" borderId="3" xfId="0" applyFont="1" applyFill="1" applyBorder="1" applyAlignment="1" applyProtection="1"/>
    <xf numFmtId="0" fontId="10" fillId="4" borderId="0" xfId="0" applyFont="1" applyFill="1" applyBorder="1" applyAlignment="1" applyProtection="1"/>
    <xf numFmtId="0" fontId="10" fillId="4" borderId="28" xfId="0" applyFont="1" applyFill="1" applyBorder="1" applyAlignment="1" applyProtection="1"/>
    <xf numFmtId="49" fontId="7" fillId="0" borderId="11" xfId="0" applyNumberFormat="1" applyFont="1" applyBorder="1" applyAlignment="1" applyProtection="1">
      <protection locked="0"/>
    </xf>
    <xf numFmtId="49" fontId="7" fillId="0" borderId="24" xfId="0" applyNumberFormat="1" applyFont="1" applyBorder="1" applyAlignment="1" applyProtection="1">
      <protection locked="0"/>
    </xf>
    <xf numFmtId="0" fontId="11" fillId="4" borderId="40" xfId="0" applyFont="1" applyFill="1" applyBorder="1" applyAlignment="1" applyProtection="1"/>
    <xf numFmtId="0" fontId="11" fillId="4" borderId="8" xfId="0" applyFont="1" applyFill="1" applyBorder="1" applyAlignment="1" applyProtection="1"/>
    <xf numFmtId="0" fontId="11" fillId="4" borderId="25" xfId="0" applyFont="1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15" xfId="0" applyNumberFormat="1" applyFont="1" applyBorder="1" applyAlignment="1" applyProtection="1">
      <protection locked="0"/>
    </xf>
    <xf numFmtId="0" fontId="5" fillId="6" borderId="32" xfId="0" applyFont="1" applyFill="1" applyBorder="1" applyAlignment="1" applyProtection="1">
      <alignment horizontal="left" vertical="center" wrapText="1"/>
      <protection locked="0"/>
    </xf>
    <xf numFmtId="0" fontId="5" fillId="6" borderId="33" xfId="0" applyFont="1" applyFill="1" applyBorder="1" applyAlignment="1" applyProtection="1">
      <alignment horizontal="left" vertical="center" wrapText="1"/>
      <protection locked="0"/>
    </xf>
    <xf numFmtId="0" fontId="5" fillId="6" borderId="31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4" xfId="0" applyFont="1" applyFill="1" applyBorder="1" applyAlignment="1" applyProtection="1"/>
    <xf numFmtId="0" fontId="12" fillId="2" borderId="5" xfId="0" applyFont="1" applyFill="1" applyBorder="1" applyAlignment="1" applyProtection="1"/>
    <xf numFmtId="0" fontId="0" fillId="2" borderId="5" xfId="0" applyFill="1" applyBorder="1" applyAlignment="1" applyProtection="1"/>
    <xf numFmtId="0" fontId="20" fillId="2" borderId="3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20" fillId="2" borderId="4" xfId="0" applyFont="1" applyFill="1" applyBorder="1" applyAlignment="1" applyProtection="1">
      <alignment wrapText="1"/>
    </xf>
    <xf numFmtId="0" fontId="11" fillId="4" borderId="18" xfId="0" applyFont="1" applyFill="1" applyBorder="1" applyAlignment="1" applyProtection="1"/>
    <xf numFmtId="0" fontId="7" fillId="4" borderId="10" xfId="0" applyFont="1" applyFill="1" applyBorder="1" applyAlignment="1" applyProtection="1"/>
    <xf numFmtId="0" fontId="7" fillId="4" borderId="26" xfId="0" applyFont="1" applyFill="1" applyBorder="1" applyAlignment="1" applyProtection="1"/>
    <xf numFmtId="0" fontId="0" fillId="3" borderId="10" xfId="0" applyFill="1" applyBorder="1" applyAlignment="1" applyProtection="1"/>
    <xf numFmtId="0" fontId="0" fillId="3" borderId="26" xfId="0" applyFill="1" applyBorder="1" applyAlignment="1" applyProtection="1"/>
    <xf numFmtId="0" fontId="5" fillId="4" borderId="3" xfId="0" applyFont="1" applyFill="1" applyBorder="1" applyAlignment="1" applyProtection="1"/>
    <xf numFmtId="0" fontId="5" fillId="4" borderId="0" xfId="0" applyFont="1" applyFill="1" applyAlignment="1" applyProtection="1"/>
    <xf numFmtId="0" fontId="5" fillId="4" borderId="4" xfId="0" applyFont="1" applyFill="1" applyBorder="1" applyAlignment="1" applyProtection="1"/>
    <xf numFmtId="0" fontId="20" fillId="4" borderId="2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/>
    </xf>
    <xf numFmtId="0" fontId="11" fillId="4" borderId="28" xfId="0" applyFont="1" applyFill="1" applyBorder="1" applyAlignment="1" applyProtection="1"/>
    <xf numFmtId="0" fontId="7" fillId="4" borderId="28" xfId="0" applyFont="1" applyFill="1" applyBorder="1" applyAlignment="1" applyProtection="1"/>
    <xf numFmtId="0" fontId="0" fillId="4" borderId="0" xfId="0" applyFont="1" applyFill="1" applyBorder="1" applyAlignment="1" applyProtection="1"/>
    <xf numFmtId="0" fontId="0" fillId="4" borderId="28" xfId="0" applyFont="1" applyFill="1" applyBorder="1" applyAlignment="1" applyProtection="1"/>
    <xf numFmtId="0" fontId="0" fillId="3" borderId="0" xfId="0" applyFill="1" applyBorder="1" applyAlignment="1" applyProtection="1">
      <alignment wrapText="1"/>
    </xf>
    <xf numFmtId="0" fontId="20" fillId="3" borderId="3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/>
    <xf numFmtId="0" fontId="0" fillId="3" borderId="4" xfId="0" applyFont="1" applyFill="1" applyBorder="1" applyAlignment="1" applyProtection="1"/>
    <xf numFmtId="0" fontId="23" fillId="4" borderId="27" xfId="0" applyFont="1" applyFill="1" applyBorder="1" applyAlignment="1" applyProtection="1"/>
    <xf numFmtId="0" fontId="24" fillId="4" borderId="0" xfId="0" applyFont="1" applyFill="1" applyBorder="1" applyAlignment="1" applyProtection="1"/>
    <xf numFmtId="0" fontId="24" fillId="4" borderId="4" xfId="0" applyFont="1" applyFill="1" applyBorder="1" applyAlignment="1" applyProtection="1"/>
    <xf numFmtId="0" fontId="6" fillId="3" borderId="3" xfId="0" applyFont="1" applyFill="1" applyBorder="1" applyAlignment="1" applyProtection="1"/>
    <xf numFmtId="0" fontId="0" fillId="0" borderId="28" xfId="0" applyBorder="1" applyAlignment="1" applyProtection="1"/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left" vertical="center" wrapText="1"/>
    </xf>
    <xf numFmtId="0" fontId="5" fillId="3" borderId="33" xfId="0" applyFont="1" applyFill="1" applyBorder="1" applyAlignment="1" applyProtection="1">
      <alignment horizontal="left" vertical="center" wrapText="1"/>
    </xf>
    <xf numFmtId="0" fontId="5" fillId="3" borderId="31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/>
    <xf numFmtId="0" fontId="0" fillId="4" borderId="3" xfId="0" applyFill="1" applyBorder="1" applyAlignment="1" applyProtection="1"/>
  </cellXfs>
  <cellStyles count="278">
    <cellStyle name="Normální" xfId="0" builtinId="0"/>
    <cellStyle name="Normální 2" xfId="2" xr:uid="{00000000-0005-0000-0000-000001000000}"/>
    <cellStyle name="Normální 2 10" xfId="95" xr:uid="{00000000-0005-0000-0000-000002000000}"/>
    <cellStyle name="Normální 2 11" xfId="26" xr:uid="{00000000-0005-0000-0000-000003000000}"/>
    <cellStyle name="Normální 2 2" xfId="5" xr:uid="{00000000-0005-0000-0000-000004000000}"/>
    <cellStyle name="Normální 2 2 10" xfId="29" xr:uid="{00000000-0005-0000-0000-000005000000}"/>
    <cellStyle name="Normální 2 2 2" xfId="13" xr:uid="{00000000-0005-0000-0000-000006000000}"/>
    <cellStyle name="Normální 2 2 2 2" xfId="25" xr:uid="{00000000-0005-0000-0000-000007000000}"/>
    <cellStyle name="Normální 2 2 2 2 2" xfId="83" xr:uid="{00000000-0005-0000-0000-000008000000}"/>
    <cellStyle name="Normální 2 2 2 2 2 2" xfId="163" xr:uid="{00000000-0005-0000-0000-000009000000}"/>
    <cellStyle name="Normální 2 2 2 2 2 3" xfId="266" xr:uid="{00000000-0005-0000-0000-00000A000000}"/>
    <cellStyle name="Normální 2 2 2 2 2 4" xfId="221" xr:uid="{00000000-0005-0000-0000-00000B000000}"/>
    <cellStyle name="Normální 2 2 2 2 3" xfId="134" xr:uid="{00000000-0005-0000-0000-00000C000000}"/>
    <cellStyle name="Normální 2 2 2 2 4" xfId="54" xr:uid="{00000000-0005-0000-0000-00000D000000}"/>
    <cellStyle name="Normální 2 2 2 2 5" xfId="192" xr:uid="{00000000-0005-0000-0000-00000E000000}"/>
    <cellStyle name="Normální 2 2 2 3" xfId="90" xr:uid="{00000000-0005-0000-0000-00000F000000}"/>
    <cellStyle name="Normální 2 2 2 3 2" xfId="170" xr:uid="{00000000-0005-0000-0000-000010000000}"/>
    <cellStyle name="Normální 2 2 2 3 3" xfId="273" xr:uid="{00000000-0005-0000-0000-000011000000}"/>
    <cellStyle name="Normální 2 2 2 3 4" xfId="228" xr:uid="{00000000-0005-0000-0000-000012000000}"/>
    <cellStyle name="Normální 2 2 2 4" xfId="71" xr:uid="{00000000-0005-0000-0000-000013000000}"/>
    <cellStyle name="Normální 2 2 2 4 2" xfId="151" xr:uid="{00000000-0005-0000-0000-000014000000}"/>
    <cellStyle name="Normální 2 2 2 4 3" xfId="254" xr:uid="{00000000-0005-0000-0000-000015000000}"/>
    <cellStyle name="Normální 2 2 2 4 4" xfId="209" xr:uid="{00000000-0005-0000-0000-000016000000}"/>
    <cellStyle name="Normální 2 2 2 5" xfId="122" xr:uid="{00000000-0005-0000-0000-000017000000}"/>
    <cellStyle name="Normální 2 2 2 6" xfId="101" xr:uid="{00000000-0005-0000-0000-000018000000}"/>
    <cellStyle name="Normální 2 2 2 7" xfId="42" xr:uid="{00000000-0005-0000-0000-000019000000}"/>
    <cellStyle name="Normální 2 2 3" xfId="9" xr:uid="{00000000-0005-0000-0000-00001A000000}"/>
    <cellStyle name="Normální 2 2 3 2" xfId="21" xr:uid="{00000000-0005-0000-0000-00001B000000}"/>
    <cellStyle name="Normální 2 2 3 2 2" xfId="79" xr:uid="{00000000-0005-0000-0000-00001C000000}"/>
    <cellStyle name="Normální 2 2 3 2 2 2" xfId="159" xr:uid="{00000000-0005-0000-0000-00001D000000}"/>
    <cellStyle name="Normální 2 2 3 2 2 3" xfId="262" xr:uid="{00000000-0005-0000-0000-00001E000000}"/>
    <cellStyle name="Normální 2 2 3 2 2 4" xfId="217" xr:uid="{00000000-0005-0000-0000-00001F000000}"/>
    <cellStyle name="Normální 2 2 3 2 3" xfId="130" xr:uid="{00000000-0005-0000-0000-000020000000}"/>
    <cellStyle name="Normální 2 2 3 2 4" xfId="50" xr:uid="{00000000-0005-0000-0000-000021000000}"/>
    <cellStyle name="Normální 2 2 3 2 5" xfId="189" xr:uid="{00000000-0005-0000-0000-000022000000}"/>
    <cellStyle name="Normální 2 2 3 3" xfId="94" xr:uid="{00000000-0005-0000-0000-000023000000}"/>
    <cellStyle name="Normální 2 2 3 3 2" xfId="174" xr:uid="{00000000-0005-0000-0000-000024000000}"/>
    <cellStyle name="Normální 2 2 3 3 3" xfId="277" xr:uid="{00000000-0005-0000-0000-000025000000}"/>
    <cellStyle name="Normální 2 2 3 3 4" xfId="232" xr:uid="{00000000-0005-0000-0000-000026000000}"/>
    <cellStyle name="Normální 2 2 3 4" xfId="67" xr:uid="{00000000-0005-0000-0000-000027000000}"/>
    <cellStyle name="Normální 2 2 3 4 2" xfId="147" xr:uid="{00000000-0005-0000-0000-000028000000}"/>
    <cellStyle name="Normální 2 2 3 4 3" xfId="250" xr:uid="{00000000-0005-0000-0000-000029000000}"/>
    <cellStyle name="Normální 2 2 3 4 4" xfId="205" xr:uid="{00000000-0005-0000-0000-00002A000000}"/>
    <cellStyle name="Normální 2 2 3 5" xfId="118" xr:uid="{00000000-0005-0000-0000-00002B000000}"/>
    <cellStyle name="Normální 2 2 3 6" xfId="105" xr:uid="{00000000-0005-0000-0000-00002C000000}"/>
    <cellStyle name="Normální 2 2 3 7" xfId="38" xr:uid="{00000000-0005-0000-0000-00002D000000}"/>
    <cellStyle name="Normální 2 2 4" xfId="17" xr:uid="{00000000-0005-0000-0000-00002E000000}"/>
    <cellStyle name="Normální 2 2 4 2" xfId="75" xr:uid="{00000000-0005-0000-0000-00002F000000}"/>
    <cellStyle name="Normální 2 2 4 2 2" xfId="155" xr:uid="{00000000-0005-0000-0000-000030000000}"/>
    <cellStyle name="Normální 2 2 4 2 3" xfId="258" xr:uid="{00000000-0005-0000-0000-000031000000}"/>
    <cellStyle name="Normální 2 2 4 2 4" xfId="213" xr:uid="{00000000-0005-0000-0000-000032000000}"/>
    <cellStyle name="Normální 2 2 4 3" xfId="126" xr:uid="{00000000-0005-0000-0000-000033000000}"/>
    <cellStyle name="Normální 2 2 4 4" xfId="46" xr:uid="{00000000-0005-0000-0000-000034000000}"/>
    <cellStyle name="Normální 2 2 4 5" xfId="185" xr:uid="{00000000-0005-0000-0000-000035000000}"/>
    <cellStyle name="Normální 2 2 5" xfId="34" xr:uid="{00000000-0005-0000-0000-000036000000}"/>
    <cellStyle name="Normální 2 2 5 2" xfId="63" xr:uid="{00000000-0005-0000-0000-000037000000}"/>
    <cellStyle name="Normální 2 2 5 2 2" xfId="143" xr:uid="{00000000-0005-0000-0000-000038000000}"/>
    <cellStyle name="Normální 2 2 5 2 3" xfId="246" xr:uid="{00000000-0005-0000-0000-000039000000}"/>
    <cellStyle name="Normální 2 2 5 2 4" xfId="201" xr:uid="{00000000-0005-0000-0000-00003A000000}"/>
    <cellStyle name="Normální 2 2 5 3" xfId="114" xr:uid="{00000000-0005-0000-0000-00003B000000}"/>
    <cellStyle name="Normální 2 2 5 4" xfId="235" xr:uid="{00000000-0005-0000-0000-00003C000000}"/>
    <cellStyle name="Normální 2 2 5 5" xfId="178" xr:uid="{00000000-0005-0000-0000-00003D000000}"/>
    <cellStyle name="Normální 2 2 6" xfId="86" xr:uid="{00000000-0005-0000-0000-00003E000000}"/>
    <cellStyle name="Normální 2 2 6 2" xfId="166" xr:uid="{00000000-0005-0000-0000-00003F000000}"/>
    <cellStyle name="Normální 2 2 6 3" xfId="269" xr:uid="{00000000-0005-0000-0000-000040000000}"/>
    <cellStyle name="Normální 2 2 6 4" xfId="224" xr:uid="{00000000-0005-0000-0000-000041000000}"/>
    <cellStyle name="Normální 2 2 7" xfId="58" xr:uid="{00000000-0005-0000-0000-000042000000}"/>
    <cellStyle name="Normální 2 2 7 2" xfId="138" xr:uid="{00000000-0005-0000-0000-000043000000}"/>
    <cellStyle name="Normální 2 2 7 3" xfId="241" xr:uid="{00000000-0005-0000-0000-000044000000}"/>
    <cellStyle name="Normální 2 2 7 4" xfId="196" xr:uid="{00000000-0005-0000-0000-000045000000}"/>
    <cellStyle name="Normální 2 2 8" xfId="109" xr:uid="{00000000-0005-0000-0000-000046000000}"/>
    <cellStyle name="Normální 2 2 9" xfId="97" xr:uid="{00000000-0005-0000-0000-000047000000}"/>
    <cellStyle name="Normální 2 3" xfId="11" xr:uid="{00000000-0005-0000-0000-000048000000}"/>
    <cellStyle name="Normální 2 3 2" xfId="23" xr:uid="{00000000-0005-0000-0000-000049000000}"/>
    <cellStyle name="Normální 2 3 2 2" xfId="92" xr:uid="{00000000-0005-0000-0000-00004A000000}"/>
    <cellStyle name="Normální 2 3 2 2 2" xfId="172" xr:uid="{00000000-0005-0000-0000-00004B000000}"/>
    <cellStyle name="Normální 2 3 2 2 3" xfId="275" xr:uid="{00000000-0005-0000-0000-00004C000000}"/>
    <cellStyle name="Normální 2 3 2 2 4" xfId="230" xr:uid="{00000000-0005-0000-0000-00004D000000}"/>
    <cellStyle name="Normální 2 3 2 3" xfId="81" xr:uid="{00000000-0005-0000-0000-00004E000000}"/>
    <cellStyle name="Normální 2 3 2 3 2" xfId="161" xr:uid="{00000000-0005-0000-0000-00004F000000}"/>
    <cellStyle name="Normální 2 3 2 3 3" xfId="264" xr:uid="{00000000-0005-0000-0000-000050000000}"/>
    <cellStyle name="Normální 2 3 2 3 4" xfId="219" xr:uid="{00000000-0005-0000-0000-000051000000}"/>
    <cellStyle name="Normální 2 3 2 4" xfId="132" xr:uid="{00000000-0005-0000-0000-000052000000}"/>
    <cellStyle name="Normální 2 3 2 5" xfId="103" xr:uid="{00000000-0005-0000-0000-000053000000}"/>
    <cellStyle name="Normální 2 3 2 6" xfId="52" xr:uid="{00000000-0005-0000-0000-000054000000}"/>
    <cellStyle name="Normální 2 3 3" xfId="40" xr:uid="{00000000-0005-0000-0000-000055000000}"/>
    <cellStyle name="Normální 2 3 3 2" xfId="69" xr:uid="{00000000-0005-0000-0000-000056000000}"/>
    <cellStyle name="Normální 2 3 3 2 2" xfId="149" xr:uid="{00000000-0005-0000-0000-000057000000}"/>
    <cellStyle name="Normální 2 3 3 2 3" xfId="252" xr:uid="{00000000-0005-0000-0000-000058000000}"/>
    <cellStyle name="Normální 2 3 3 2 4" xfId="207" xr:uid="{00000000-0005-0000-0000-000059000000}"/>
    <cellStyle name="Normální 2 3 3 3" xfId="120" xr:uid="{00000000-0005-0000-0000-00005A000000}"/>
    <cellStyle name="Normální 2 3 3 4" xfId="237" xr:uid="{00000000-0005-0000-0000-00005B000000}"/>
    <cellStyle name="Normální 2 3 3 5" xfId="181" xr:uid="{00000000-0005-0000-0000-00005C000000}"/>
    <cellStyle name="Normální 2 3 4" xfId="88" xr:uid="{00000000-0005-0000-0000-00005D000000}"/>
    <cellStyle name="Normální 2 3 4 2" xfId="168" xr:uid="{00000000-0005-0000-0000-00005E000000}"/>
    <cellStyle name="Normální 2 3 4 3" xfId="271" xr:uid="{00000000-0005-0000-0000-00005F000000}"/>
    <cellStyle name="Normální 2 3 4 4" xfId="226" xr:uid="{00000000-0005-0000-0000-000060000000}"/>
    <cellStyle name="Normální 2 3 5" xfId="56" xr:uid="{00000000-0005-0000-0000-000061000000}"/>
    <cellStyle name="Normální 2 3 5 2" xfId="136" xr:uid="{00000000-0005-0000-0000-000062000000}"/>
    <cellStyle name="Normální 2 3 5 3" xfId="239" xr:uid="{00000000-0005-0000-0000-000063000000}"/>
    <cellStyle name="Normální 2 3 5 4" xfId="194" xr:uid="{00000000-0005-0000-0000-000064000000}"/>
    <cellStyle name="Normální 2 3 6" xfId="107" xr:uid="{00000000-0005-0000-0000-000065000000}"/>
    <cellStyle name="Normální 2 3 7" xfId="99" xr:uid="{00000000-0005-0000-0000-000066000000}"/>
    <cellStyle name="Normální 2 3 8" xfId="27" xr:uid="{00000000-0005-0000-0000-000067000000}"/>
    <cellStyle name="Normální 2 4" xfId="7" xr:uid="{00000000-0005-0000-0000-000068000000}"/>
    <cellStyle name="Normální 2 4 2" xfId="19" xr:uid="{00000000-0005-0000-0000-000069000000}"/>
    <cellStyle name="Normální 2 4 2 2" xfId="77" xr:uid="{00000000-0005-0000-0000-00006A000000}"/>
    <cellStyle name="Normální 2 4 2 2 2" xfId="157" xr:uid="{00000000-0005-0000-0000-00006B000000}"/>
    <cellStyle name="Normální 2 4 2 2 3" xfId="260" xr:uid="{00000000-0005-0000-0000-00006C000000}"/>
    <cellStyle name="Normální 2 4 2 2 4" xfId="215" xr:uid="{00000000-0005-0000-0000-00006D000000}"/>
    <cellStyle name="Normální 2 4 2 3" xfId="128" xr:uid="{00000000-0005-0000-0000-00006E000000}"/>
    <cellStyle name="Normální 2 4 2 4" xfId="48" xr:uid="{00000000-0005-0000-0000-00006F000000}"/>
    <cellStyle name="Normální 2 4 2 5" xfId="187" xr:uid="{00000000-0005-0000-0000-000070000000}"/>
    <cellStyle name="Normální 2 4 3" xfId="36" xr:uid="{00000000-0005-0000-0000-000071000000}"/>
    <cellStyle name="Normální 2 4 3 2" xfId="65" xr:uid="{00000000-0005-0000-0000-000072000000}"/>
    <cellStyle name="Normální 2 4 3 2 2" xfId="145" xr:uid="{00000000-0005-0000-0000-000073000000}"/>
    <cellStyle name="Normální 2 4 3 2 3" xfId="248" xr:uid="{00000000-0005-0000-0000-000074000000}"/>
    <cellStyle name="Normální 2 4 3 2 4" xfId="203" xr:uid="{00000000-0005-0000-0000-000075000000}"/>
    <cellStyle name="Normální 2 4 3 3" xfId="116" xr:uid="{00000000-0005-0000-0000-000076000000}"/>
    <cellStyle name="Normální 2 4 3 4" xfId="236" xr:uid="{00000000-0005-0000-0000-000077000000}"/>
    <cellStyle name="Normální 2 4 3 5" xfId="179" xr:uid="{00000000-0005-0000-0000-000078000000}"/>
    <cellStyle name="Normální 2 4 4" xfId="87" xr:uid="{00000000-0005-0000-0000-000079000000}"/>
    <cellStyle name="Normální 2 4 4 2" xfId="167" xr:uid="{00000000-0005-0000-0000-00007A000000}"/>
    <cellStyle name="Normální 2 4 4 3" xfId="270" xr:uid="{00000000-0005-0000-0000-00007B000000}"/>
    <cellStyle name="Normální 2 4 4 4" xfId="225" xr:uid="{00000000-0005-0000-0000-00007C000000}"/>
    <cellStyle name="Normální 2 4 5" xfId="59" xr:uid="{00000000-0005-0000-0000-00007D000000}"/>
    <cellStyle name="Normální 2 4 5 2" xfId="139" xr:uid="{00000000-0005-0000-0000-00007E000000}"/>
    <cellStyle name="Normální 2 4 5 3" xfId="242" xr:uid="{00000000-0005-0000-0000-00007F000000}"/>
    <cellStyle name="Normální 2 4 5 4" xfId="197" xr:uid="{00000000-0005-0000-0000-000080000000}"/>
    <cellStyle name="Normální 2 4 6" xfId="110" xr:uid="{00000000-0005-0000-0000-000081000000}"/>
    <cellStyle name="Normální 2 4 7" xfId="98" xr:uid="{00000000-0005-0000-0000-000082000000}"/>
    <cellStyle name="Normální 2 4 8" xfId="30" xr:uid="{00000000-0005-0000-0000-000083000000}"/>
    <cellStyle name="Normální 2 5" xfId="15" xr:uid="{00000000-0005-0000-0000-000084000000}"/>
    <cellStyle name="Normální 2 5 2" xfId="91" xr:uid="{00000000-0005-0000-0000-000085000000}"/>
    <cellStyle name="Normální 2 5 2 2" xfId="171" xr:uid="{00000000-0005-0000-0000-000086000000}"/>
    <cellStyle name="Normální 2 5 2 3" xfId="274" xr:uid="{00000000-0005-0000-0000-000087000000}"/>
    <cellStyle name="Normální 2 5 2 4" xfId="229" xr:uid="{00000000-0005-0000-0000-000088000000}"/>
    <cellStyle name="Normální 2 5 3" xfId="73" xr:uid="{00000000-0005-0000-0000-000089000000}"/>
    <cellStyle name="Normální 2 5 3 2" xfId="153" xr:uid="{00000000-0005-0000-0000-00008A000000}"/>
    <cellStyle name="Normální 2 5 3 3" xfId="256" xr:uid="{00000000-0005-0000-0000-00008B000000}"/>
    <cellStyle name="Normální 2 5 3 4" xfId="211" xr:uid="{00000000-0005-0000-0000-00008C000000}"/>
    <cellStyle name="Normální 2 5 4" xfId="124" xr:uid="{00000000-0005-0000-0000-00008D000000}"/>
    <cellStyle name="Normální 2 5 5" xfId="102" xr:uid="{00000000-0005-0000-0000-00008E000000}"/>
    <cellStyle name="Normální 2 5 6" xfId="44" xr:uid="{00000000-0005-0000-0000-00008F000000}"/>
    <cellStyle name="Normální 2 6" xfId="32" xr:uid="{00000000-0005-0000-0000-000090000000}"/>
    <cellStyle name="Normální 2 6 2" xfId="61" xr:uid="{00000000-0005-0000-0000-000091000000}"/>
    <cellStyle name="Normální 2 6 2 2" xfId="141" xr:uid="{00000000-0005-0000-0000-000092000000}"/>
    <cellStyle name="Normální 2 6 2 3" xfId="244" xr:uid="{00000000-0005-0000-0000-000093000000}"/>
    <cellStyle name="Normální 2 6 2 4" xfId="199" xr:uid="{00000000-0005-0000-0000-000094000000}"/>
    <cellStyle name="Normální 2 6 3" xfId="112" xr:uid="{00000000-0005-0000-0000-000095000000}"/>
    <cellStyle name="Normální 2 6 4" xfId="234" xr:uid="{00000000-0005-0000-0000-000096000000}"/>
    <cellStyle name="Normální 2 6 5" xfId="176" xr:uid="{00000000-0005-0000-0000-000097000000}"/>
    <cellStyle name="Normální 2 7" xfId="84" xr:uid="{00000000-0005-0000-0000-000098000000}"/>
    <cellStyle name="Normální 2 7 2" xfId="164" xr:uid="{00000000-0005-0000-0000-000099000000}"/>
    <cellStyle name="Normální 2 7 3" xfId="267" xr:uid="{00000000-0005-0000-0000-00009A000000}"/>
    <cellStyle name="Normální 2 7 4" xfId="222" xr:uid="{00000000-0005-0000-0000-00009B000000}"/>
    <cellStyle name="Normální 2 8" xfId="55" xr:uid="{00000000-0005-0000-0000-00009C000000}"/>
    <cellStyle name="Normální 2 8 2" xfId="135" xr:uid="{00000000-0005-0000-0000-00009D000000}"/>
    <cellStyle name="Normální 2 8 3" xfId="238" xr:uid="{00000000-0005-0000-0000-00009E000000}"/>
    <cellStyle name="Normální 2 8 4" xfId="193" xr:uid="{00000000-0005-0000-0000-00009F000000}"/>
    <cellStyle name="Normální 2 9" xfId="106" xr:uid="{00000000-0005-0000-0000-0000A0000000}"/>
    <cellStyle name="Normální 3" xfId="3" xr:uid="{00000000-0005-0000-0000-0000A1000000}"/>
    <cellStyle name="Normální 4" xfId="1" xr:uid="{00000000-0005-0000-0000-0000A2000000}"/>
    <cellStyle name="Normální 4 10" xfId="28" xr:uid="{00000000-0005-0000-0000-0000A3000000}"/>
    <cellStyle name="Normální 4 2" xfId="10" xr:uid="{00000000-0005-0000-0000-0000A4000000}"/>
    <cellStyle name="Normální 4 2 2" xfId="22" xr:uid="{00000000-0005-0000-0000-0000A5000000}"/>
    <cellStyle name="Normální 4 2 2 2" xfId="80" xr:uid="{00000000-0005-0000-0000-0000A6000000}"/>
    <cellStyle name="Normální 4 2 2 2 2" xfId="160" xr:uid="{00000000-0005-0000-0000-0000A7000000}"/>
    <cellStyle name="Normální 4 2 2 2 3" xfId="263" xr:uid="{00000000-0005-0000-0000-0000A8000000}"/>
    <cellStyle name="Normální 4 2 2 2 4" xfId="218" xr:uid="{00000000-0005-0000-0000-0000A9000000}"/>
    <cellStyle name="Normální 4 2 2 3" xfId="131" xr:uid="{00000000-0005-0000-0000-0000AA000000}"/>
    <cellStyle name="Normální 4 2 2 4" xfId="51" xr:uid="{00000000-0005-0000-0000-0000AB000000}"/>
    <cellStyle name="Normální 4 2 2 5" xfId="190" xr:uid="{00000000-0005-0000-0000-0000AC000000}"/>
    <cellStyle name="Normální 4 2 3" xfId="89" xr:uid="{00000000-0005-0000-0000-0000AD000000}"/>
    <cellStyle name="Normální 4 2 3 2" xfId="169" xr:uid="{00000000-0005-0000-0000-0000AE000000}"/>
    <cellStyle name="Normální 4 2 3 3" xfId="272" xr:uid="{00000000-0005-0000-0000-0000AF000000}"/>
    <cellStyle name="Normální 4 2 3 4" xfId="227" xr:uid="{00000000-0005-0000-0000-0000B0000000}"/>
    <cellStyle name="Normální 4 2 4" xfId="68" xr:uid="{00000000-0005-0000-0000-0000B1000000}"/>
    <cellStyle name="Normální 4 2 4 2" xfId="148" xr:uid="{00000000-0005-0000-0000-0000B2000000}"/>
    <cellStyle name="Normální 4 2 4 3" xfId="251" xr:uid="{00000000-0005-0000-0000-0000B3000000}"/>
    <cellStyle name="Normální 4 2 4 4" xfId="206" xr:uid="{00000000-0005-0000-0000-0000B4000000}"/>
    <cellStyle name="Normální 4 2 5" xfId="119" xr:uid="{00000000-0005-0000-0000-0000B5000000}"/>
    <cellStyle name="Normální 4 2 6" xfId="100" xr:uid="{00000000-0005-0000-0000-0000B6000000}"/>
    <cellStyle name="Normální 4 2 7" xfId="39" xr:uid="{00000000-0005-0000-0000-0000B7000000}"/>
    <cellStyle name="Normální 4 3" xfId="6" xr:uid="{00000000-0005-0000-0000-0000B8000000}"/>
    <cellStyle name="Normální 4 3 2" xfId="18" xr:uid="{00000000-0005-0000-0000-0000B9000000}"/>
    <cellStyle name="Normální 4 3 2 2" xfId="76" xr:uid="{00000000-0005-0000-0000-0000BA000000}"/>
    <cellStyle name="Normální 4 3 2 2 2" xfId="156" xr:uid="{00000000-0005-0000-0000-0000BB000000}"/>
    <cellStyle name="Normální 4 3 2 2 3" xfId="259" xr:uid="{00000000-0005-0000-0000-0000BC000000}"/>
    <cellStyle name="Normální 4 3 2 2 4" xfId="214" xr:uid="{00000000-0005-0000-0000-0000BD000000}"/>
    <cellStyle name="Normální 4 3 2 3" xfId="127" xr:uid="{00000000-0005-0000-0000-0000BE000000}"/>
    <cellStyle name="Normální 4 3 2 4" xfId="47" xr:uid="{00000000-0005-0000-0000-0000BF000000}"/>
    <cellStyle name="Normální 4 3 2 5" xfId="186" xr:uid="{00000000-0005-0000-0000-0000C0000000}"/>
    <cellStyle name="Normální 4 3 3" xfId="93" xr:uid="{00000000-0005-0000-0000-0000C1000000}"/>
    <cellStyle name="Normální 4 3 3 2" xfId="173" xr:uid="{00000000-0005-0000-0000-0000C2000000}"/>
    <cellStyle name="Normální 4 3 3 3" xfId="276" xr:uid="{00000000-0005-0000-0000-0000C3000000}"/>
    <cellStyle name="Normální 4 3 3 4" xfId="231" xr:uid="{00000000-0005-0000-0000-0000C4000000}"/>
    <cellStyle name="Normální 4 3 4" xfId="64" xr:uid="{00000000-0005-0000-0000-0000C5000000}"/>
    <cellStyle name="Normální 4 3 4 2" xfId="144" xr:uid="{00000000-0005-0000-0000-0000C6000000}"/>
    <cellStyle name="Normální 4 3 4 3" xfId="247" xr:uid="{00000000-0005-0000-0000-0000C7000000}"/>
    <cellStyle name="Normální 4 3 4 4" xfId="202" xr:uid="{00000000-0005-0000-0000-0000C8000000}"/>
    <cellStyle name="Normální 4 3 5" xfId="115" xr:uid="{00000000-0005-0000-0000-0000C9000000}"/>
    <cellStyle name="Normální 4 3 6" xfId="104" xr:uid="{00000000-0005-0000-0000-0000CA000000}"/>
    <cellStyle name="Normální 4 3 7" xfId="35" xr:uid="{00000000-0005-0000-0000-0000CB000000}"/>
    <cellStyle name="Normální 4 4" xfId="14" xr:uid="{00000000-0005-0000-0000-0000CC000000}"/>
    <cellStyle name="Normální 4 4 2" xfId="72" xr:uid="{00000000-0005-0000-0000-0000CD000000}"/>
    <cellStyle name="Normální 4 4 2 2" xfId="152" xr:uid="{00000000-0005-0000-0000-0000CE000000}"/>
    <cellStyle name="Normální 4 4 2 3" xfId="255" xr:uid="{00000000-0005-0000-0000-0000CF000000}"/>
    <cellStyle name="Normální 4 4 2 4" xfId="210" xr:uid="{00000000-0005-0000-0000-0000D0000000}"/>
    <cellStyle name="Normální 4 4 3" xfId="123" xr:uid="{00000000-0005-0000-0000-0000D1000000}"/>
    <cellStyle name="Normální 4 4 4" xfId="43" xr:uid="{00000000-0005-0000-0000-0000D2000000}"/>
    <cellStyle name="Normální 4 4 5" xfId="183" xr:uid="{00000000-0005-0000-0000-0000D3000000}"/>
    <cellStyle name="Normální 4 5" xfId="31" xr:uid="{00000000-0005-0000-0000-0000D4000000}"/>
    <cellStyle name="Normální 4 5 2" xfId="60" xr:uid="{00000000-0005-0000-0000-0000D5000000}"/>
    <cellStyle name="Normální 4 5 2 2" xfId="140" xr:uid="{00000000-0005-0000-0000-0000D6000000}"/>
    <cellStyle name="Normální 4 5 2 3" xfId="243" xr:uid="{00000000-0005-0000-0000-0000D7000000}"/>
    <cellStyle name="Normální 4 5 2 4" xfId="198" xr:uid="{00000000-0005-0000-0000-0000D8000000}"/>
    <cellStyle name="Normální 4 5 3" xfId="111" xr:uid="{00000000-0005-0000-0000-0000D9000000}"/>
    <cellStyle name="Normální 4 5 4" xfId="233" xr:uid="{00000000-0005-0000-0000-0000DA000000}"/>
    <cellStyle name="Normální 4 5 5" xfId="175" xr:uid="{00000000-0005-0000-0000-0000DB000000}"/>
    <cellStyle name="Normální 4 6" xfId="85" xr:uid="{00000000-0005-0000-0000-0000DC000000}"/>
    <cellStyle name="Normální 4 6 2" xfId="165" xr:uid="{00000000-0005-0000-0000-0000DD000000}"/>
    <cellStyle name="Normální 4 6 3" xfId="268" xr:uid="{00000000-0005-0000-0000-0000DE000000}"/>
    <cellStyle name="Normální 4 6 4" xfId="223" xr:uid="{00000000-0005-0000-0000-0000DF000000}"/>
    <cellStyle name="Normální 4 7" xfId="57" xr:uid="{00000000-0005-0000-0000-0000E0000000}"/>
    <cellStyle name="Normální 4 7 2" xfId="137" xr:uid="{00000000-0005-0000-0000-0000E1000000}"/>
    <cellStyle name="Normální 4 7 3" xfId="240" xr:uid="{00000000-0005-0000-0000-0000E2000000}"/>
    <cellStyle name="Normální 4 7 4" xfId="195" xr:uid="{00000000-0005-0000-0000-0000E3000000}"/>
    <cellStyle name="Normální 4 8" xfId="108" xr:uid="{00000000-0005-0000-0000-0000E4000000}"/>
    <cellStyle name="Normální 4 9" xfId="96" xr:uid="{00000000-0005-0000-0000-0000E5000000}"/>
    <cellStyle name="Normální 5" xfId="4" xr:uid="{00000000-0005-0000-0000-0000E6000000}"/>
    <cellStyle name="Normální 5 2" xfId="12" xr:uid="{00000000-0005-0000-0000-0000E7000000}"/>
    <cellStyle name="Normální 5 2 2" xfId="24" xr:uid="{00000000-0005-0000-0000-0000E8000000}"/>
    <cellStyle name="Normální 5 2 2 2" xfId="82" xr:uid="{00000000-0005-0000-0000-0000E9000000}"/>
    <cellStyle name="Normální 5 2 2 2 2" xfId="162" xr:uid="{00000000-0005-0000-0000-0000EA000000}"/>
    <cellStyle name="Normální 5 2 2 2 3" xfId="265" xr:uid="{00000000-0005-0000-0000-0000EB000000}"/>
    <cellStyle name="Normální 5 2 2 2 4" xfId="220" xr:uid="{00000000-0005-0000-0000-0000EC000000}"/>
    <cellStyle name="Normální 5 2 2 3" xfId="133" xr:uid="{00000000-0005-0000-0000-0000ED000000}"/>
    <cellStyle name="Normální 5 2 2 4" xfId="53" xr:uid="{00000000-0005-0000-0000-0000EE000000}"/>
    <cellStyle name="Normální 5 2 2 5" xfId="191" xr:uid="{00000000-0005-0000-0000-0000EF000000}"/>
    <cellStyle name="Normální 5 2 3" xfId="70" xr:uid="{00000000-0005-0000-0000-0000F0000000}"/>
    <cellStyle name="Normální 5 2 3 2" xfId="150" xr:uid="{00000000-0005-0000-0000-0000F1000000}"/>
    <cellStyle name="Normální 5 2 3 3" xfId="253" xr:uid="{00000000-0005-0000-0000-0000F2000000}"/>
    <cellStyle name="Normální 5 2 3 4" xfId="208" xr:uid="{00000000-0005-0000-0000-0000F3000000}"/>
    <cellStyle name="Normální 5 2 4" xfId="121" xr:uid="{00000000-0005-0000-0000-0000F4000000}"/>
    <cellStyle name="Normální 5 2 5" xfId="41" xr:uid="{00000000-0005-0000-0000-0000F5000000}"/>
    <cellStyle name="Normální 5 2 6" xfId="182" xr:uid="{00000000-0005-0000-0000-0000F6000000}"/>
    <cellStyle name="Normální 5 3" xfId="8" xr:uid="{00000000-0005-0000-0000-0000F7000000}"/>
    <cellStyle name="Normální 5 3 2" xfId="20" xr:uid="{00000000-0005-0000-0000-0000F8000000}"/>
    <cellStyle name="Normální 5 3 2 2" xfId="78" xr:uid="{00000000-0005-0000-0000-0000F9000000}"/>
    <cellStyle name="Normální 5 3 2 2 2" xfId="158" xr:uid="{00000000-0005-0000-0000-0000FA000000}"/>
    <cellStyle name="Normální 5 3 2 2 3" xfId="261" xr:uid="{00000000-0005-0000-0000-0000FB000000}"/>
    <cellStyle name="Normální 5 3 2 2 4" xfId="216" xr:uid="{00000000-0005-0000-0000-0000FC000000}"/>
    <cellStyle name="Normální 5 3 2 3" xfId="129" xr:uid="{00000000-0005-0000-0000-0000FD000000}"/>
    <cellStyle name="Normální 5 3 2 4" xfId="49" xr:uid="{00000000-0005-0000-0000-0000FE000000}"/>
    <cellStyle name="Normální 5 3 2 5" xfId="188" xr:uid="{00000000-0005-0000-0000-0000FF000000}"/>
    <cellStyle name="Normální 5 3 3" xfId="66" xr:uid="{00000000-0005-0000-0000-000000010000}"/>
    <cellStyle name="Normální 5 3 3 2" xfId="146" xr:uid="{00000000-0005-0000-0000-000001010000}"/>
    <cellStyle name="Normální 5 3 3 3" xfId="249" xr:uid="{00000000-0005-0000-0000-000002010000}"/>
    <cellStyle name="Normální 5 3 3 4" xfId="204" xr:uid="{00000000-0005-0000-0000-000003010000}"/>
    <cellStyle name="Normální 5 3 4" xfId="117" xr:uid="{00000000-0005-0000-0000-000004010000}"/>
    <cellStyle name="Normální 5 3 5" xfId="37" xr:uid="{00000000-0005-0000-0000-000005010000}"/>
    <cellStyle name="Normální 5 3 6" xfId="180" xr:uid="{00000000-0005-0000-0000-000006010000}"/>
    <cellStyle name="Normální 5 4" xfId="16" xr:uid="{00000000-0005-0000-0000-000007010000}"/>
    <cellStyle name="Normální 5 4 2" xfId="74" xr:uid="{00000000-0005-0000-0000-000008010000}"/>
    <cellStyle name="Normální 5 4 2 2" xfId="154" xr:uid="{00000000-0005-0000-0000-000009010000}"/>
    <cellStyle name="Normální 5 4 2 3" xfId="257" xr:uid="{00000000-0005-0000-0000-00000A010000}"/>
    <cellStyle name="Normální 5 4 2 4" xfId="212" xr:uid="{00000000-0005-0000-0000-00000B010000}"/>
    <cellStyle name="Normální 5 4 3" xfId="125" xr:uid="{00000000-0005-0000-0000-00000C010000}"/>
    <cellStyle name="Normální 5 4 4" xfId="45" xr:uid="{00000000-0005-0000-0000-00000D010000}"/>
    <cellStyle name="Normální 5 4 5" xfId="184" xr:uid="{00000000-0005-0000-0000-00000E010000}"/>
    <cellStyle name="Normální 5 5" xfId="62" xr:uid="{00000000-0005-0000-0000-00000F010000}"/>
    <cellStyle name="Normální 5 5 2" xfId="142" xr:uid="{00000000-0005-0000-0000-000010010000}"/>
    <cellStyle name="Normální 5 5 3" xfId="245" xr:uid="{00000000-0005-0000-0000-000011010000}"/>
    <cellStyle name="Normální 5 5 4" xfId="200" xr:uid="{00000000-0005-0000-0000-000012010000}"/>
    <cellStyle name="Normální 5 6" xfId="113" xr:uid="{00000000-0005-0000-0000-000013010000}"/>
    <cellStyle name="Normální 5 7" xfId="33" xr:uid="{00000000-0005-0000-0000-000014010000}"/>
    <cellStyle name="Normální 5 8" xfId="177" xr:uid="{00000000-0005-0000-0000-000015010000}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zoomScaleNormal="100" workbookViewId="0">
      <selection activeCell="T25" sqref="T25"/>
    </sheetView>
  </sheetViews>
  <sheetFormatPr defaultColWidth="9.140625" defaultRowHeight="15" x14ac:dyDescent="0.25"/>
  <cols>
    <col min="1" max="1" width="9.140625" style="26" customWidth="1"/>
    <col min="2" max="2" width="10" style="26" customWidth="1"/>
    <col min="3" max="3" width="9" style="26" customWidth="1"/>
    <col min="4" max="4" width="9.85546875" style="26" customWidth="1"/>
    <col min="5" max="5" width="9.7109375" style="26" customWidth="1"/>
    <col min="6" max="7" width="9.42578125" style="26" customWidth="1"/>
    <col min="8" max="8" width="8.85546875" style="26" customWidth="1"/>
    <col min="9" max="9" width="10.28515625" style="26" customWidth="1"/>
    <col min="10" max="11" width="1.140625" style="26" customWidth="1"/>
    <col min="12" max="16384" width="9.140625" style="26"/>
  </cols>
  <sheetData>
    <row r="1" spans="1:19" ht="7.5" customHeight="1" thickBot="1" x14ac:dyDescent="0.3">
      <c r="A1" s="189"/>
      <c r="B1" s="190"/>
      <c r="C1" s="191"/>
      <c r="D1" s="191"/>
      <c r="E1" s="191"/>
      <c r="F1" s="191"/>
      <c r="G1" s="191"/>
      <c r="H1" s="191"/>
      <c r="I1" s="191"/>
      <c r="J1" s="34"/>
    </row>
    <row r="2" spans="1:19" ht="21.75" customHeight="1" thickBot="1" x14ac:dyDescent="0.3">
      <c r="A2" s="201" t="s">
        <v>242</v>
      </c>
      <c r="B2" s="202"/>
      <c r="C2" s="203"/>
      <c r="D2" s="204"/>
      <c r="E2" s="204"/>
      <c r="F2" s="204"/>
      <c r="G2" s="204"/>
      <c r="H2" s="204"/>
      <c r="I2" s="205"/>
      <c r="J2" s="34"/>
    </row>
    <row r="3" spans="1:19" ht="16.5" customHeight="1" x14ac:dyDescent="0.25">
      <c r="A3" s="206" t="s">
        <v>263</v>
      </c>
      <c r="B3" s="207"/>
      <c r="C3" s="207"/>
      <c r="D3" s="207"/>
      <c r="E3" s="207"/>
      <c r="F3" s="207"/>
      <c r="G3" s="207"/>
      <c r="H3" s="207"/>
      <c r="I3" s="208"/>
      <c r="J3" s="34"/>
      <c r="K3" s="27"/>
      <c r="L3" s="27"/>
      <c r="M3" s="27"/>
      <c r="N3" s="27"/>
      <c r="O3" s="27"/>
      <c r="P3" s="27"/>
      <c r="Q3" s="27"/>
      <c r="R3" s="27"/>
      <c r="S3" s="27"/>
    </row>
    <row r="4" spans="1:19" ht="3.75" customHeight="1" x14ac:dyDescent="0.25">
      <c r="A4" s="179"/>
      <c r="B4" s="151"/>
      <c r="C4" s="151"/>
      <c r="D4" s="151"/>
      <c r="E4" s="151"/>
      <c r="F4" s="151"/>
      <c r="G4" s="151"/>
      <c r="H4" s="151"/>
      <c r="I4" s="165"/>
      <c r="J4" s="34"/>
      <c r="K4" s="27"/>
      <c r="L4" s="27"/>
      <c r="M4" s="27"/>
      <c r="N4" s="27"/>
      <c r="O4" s="27"/>
      <c r="P4" s="27"/>
      <c r="Q4" s="27"/>
      <c r="R4" s="27"/>
      <c r="S4" s="27"/>
    </row>
    <row r="5" spans="1:19" ht="15" customHeight="1" x14ac:dyDescent="0.25">
      <c r="A5" s="147" t="s">
        <v>228</v>
      </c>
      <c r="B5" s="164"/>
      <c r="C5" s="152"/>
      <c r="D5" s="24"/>
      <c r="E5" s="166" t="s">
        <v>233</v>
      </c>
      <c r="F5" s="148"/>
      <c r="G5" s="149"/>
      <c r="H5" s="24"/>
      <c r="I5" s="42"/>
      <c r="J5" s="34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 x14ac:dyDescent="0.25">
      <c r="A6" s="147" t="s">
        <v>249</v>
      </c>
      <c r="B6" s="197"/>
      <c r="C6" s="149"/>
      <c r="D6" s="25"/>
      <c r="E6" s="166" t="s">
        <v>232</v>
      </c>
      <c r="F6" s="148"/>
      <c r="G6" s="149"/>
      <c r="H6" s="24"/>
      <c r="I6" s="42"/>
      <c r="J6" s="34"/>
      <c r="K6" s="27"/>
      <c r="L6" s="27"/>
      <c r="M6" s="27"/>
      <c r="N6" s="27"/>
      <c r="O6" s="27"/>
      <c r="P6" s="27"/>
      <c r="Q6" s="27"/>
      <c r="R6" s="27"/>
      <c r="S6" s="27"/>
    </row>
    <row r="7" spans="1:19" s="27" customFormat="1" x14ac:dyDescent="0.25">
      <c r="A7" s="180" t="s">
        <v>224</v>
      </c>
      <c r="B7" s="181"/>
      <c r="C7" s="181"/>
      <c r="D7" s="181"/>
      <c r="E7" s="181"/>
      <c r="F7" s="148" t="s">
        <v>211</v>
      </c>
      <c r="G7" s="148"/>
      <c r="H7" s="182"/>
      <c r="I7" s="183"/>
      <c r="J7" s="39"/>
    </row>
    <row r="8" spans="1:19" x14ac:dyDescent="0.25">
      <c r="A8" s="147" t="s">
        <v>264</v>
      </c>
      <c r="B8" s="148"/>
      <c r="C8" s="148"/>
      <c r="D8" s="19"/>
      <c r="E8" s="113"/>
      <c r="F8" s="148" t="s">
        <v>199</v>
      </c>
      <c r="G8" s="148"/>
      <c r="H8" s="200"/>
      <c r="I8" s="196"/>
      <c r="J8" s="34"/>
    </row>
    <row r="9" spans="1:19" x14ac:dyDescent="0.25">
      <c r="A9" s="147" t="s">
        <v>4</v>
      </c>
      <c r="B9" s="148"/>
      <c r="C9" s="148"/>
      <c r="D9" s="7"/>
      <c r="E9" s="38"/>
      <c r="F9" s="148" t="s">
        <v>2</v>
      </c>
      <c r="G9" s="148"/>
      <c r="H9" s="200"/>
      <c r="I9" s="196"/>
      <c r="J9" s="34"/>
    </row>
    <row r="10" spans="1:19" x14ac:dyDescent="0.25">
      <c r="A10" s="147"/>
      <c r="B10" s="151"/>
      <c r="C10" s="151"/>
      <c r="D10" s="151"/>
      <c r="E10" s="151"/>
      <c r="F10" s="148" t="s">
        <v>3</v>
      </c>
      <c r="G10" s="148"/>
      <c r="H10" s="198"/>
      <c r="I10" s="199"/>
      <c r="J10" s="34"/>
    </row>
    <row r="11" spans="1:19" ht="15.75" customHeight="1" x14ac:dyDescent="0.25">
      <c r="A11" s="192" t="s">
        <v>5</v>
      </c>
      <c r="B11" s="193"/>
      <c r="C11" s="194"/>
      <c r="D11" s="195"/>
      <c r="E11" s="195"/>
      <c r="F11" s="195"/>
      <c r="G11" s="195"/>
      <c r="H11" s="195"/>
      <c r="I11" s="196"/>
      <c r="J11" s="34"/>
    </row>
    <row r="12" spans="1:19" ht="15.75" customHeight="1" x14ac:dyDescent="0.25">
      <c r="A12" s="213" t="s">
        <v>16</v>
      </c>
      <c r="B12" s="151"/>
      <c r="C12" s="214"/>
      <c r="D12" s="215"/>
      <c r="E12" s="215"/>
      <c r="F12" s="215"/>
      <c r="G12" s="215"/>
      <c r="H12" s="215"/>
      <c r="I12" s="216"/>
      <c r="J12" s="34"/>
    </row>
    <row r="13" spans="1:19" ht="15.75" customHeight="1" x14ac:dyDescent="0.25">
      <c r="A13" s="213" t="s">
        <v>0</v>
      </c>
      <c r="B13" s="151"/>
      <c r="C13" s="225"/>
      <c r="D13" s="226"/>
      <c r="E13" s="227" t="s">
        <v>283</v>
      </c>
      <c r="F13" s="228"/>
      <c r="G13" s="228"/>
      <c r="H13" s="229"/>
      <c r="I13" s="20"/>
      <c r="J13" s="34"/>
    </row>
    <row r="14" spans="1:19" ht="15" customHeight="1" x14ac:dyDescent="0.25">
      <c r="A14" s="230" t="s">
        <v>209</v>
      </c>
      <c r="B14" s="231"/>
      <c r="C14" s="231"/>
      <c r="D14" s="231"/>
      <c r="E14" s="231"/>
      <c r="F14" s="232"/>
      <c r="G14" s="233"/>
      <c r="H14" s="233"/>
      <c r="I14" s="234"/>
      <c r="J14" s="34"/>
    </row>
    <row r="15" spans="1:19" ht="18.75" customHeight="1" thickBot="1" x14ac:dyDescent="0.3">
      <c r="A15" s="235" t="s">
        <v>281</v>
      </c>
      <c r="B15" s="236"/>
      <c r="C15" s="236"/>
      <c r="D15" s="237"/>
      <c r="E15" s="238"/>
      <c r="F15" s="238"/>
      <c r="G15" s="238"/>
      <c r="H15" s="238"/>
      <c r="I15" s="239"/>
      <c r="J15" s="34"/>
    </row>
    <row r="16" spans="1:19" ht="27" customHeight="1" x14ac:dyDescent="0.25">
      <c r="A16" s="210" t="s">
        <v>278</v>
      </c>
      <c r="B16" s="211"/>
      <c r="C16" s="211"/>
      <c r="D16" s="211"/>
      <c r="E16" s="211"/>
      <c r="F16" s="211"/>
      <c r="G16" s="211"/>
      <c r="H16" s="211"/>
      <c r="I16" s="212"/>
      <c r="J16" s="34"/>
    </row>
    <row r="17" spans="1:15" ht="14.25" customHeight="1" x14ac:dyDescent="0.25">
      <c r="A17" s="147" t="s">
        <v>212</v>
      </c>
      <c r="B17" s="148"/>
      <c r="C17" s="148"/>
      <c r="D17" s="148"/>
      <c r="E17" s="148"/>
      <c r="F17" s="149"/>
      <c r="G17" s="31"/>
      <c r="H17" s="166"/>
      <c r="I17" s="178"/>
      <c r="J17" s="34"/>
    </row>
    <row r="18" spans="1:15" ht="14.25" customHeight="1" x14ac:dyDescent="0.25">
      <c r="A18" s="147" t="s">
        <v>213</v>
      </c>
      <c r="B18" s="148"/>
      <c r="C18" s="148"/>
      <c r="D18" s="148"/>
      <c r="E18" s="148"/>
      <c r="F18" s="149"/>
      <c r="G18" s="31"/>
      <c r="H18" s="166"/>
      <c r="I18" s="178"/>
      <c r="J18" s="34"/>
    </row>
    <row r="19" spans="1:15" ht="14.25" customHeight="1" x14ac:dyDescent="0.25">
      <c r="A19" s="147" t="s">
        <v>214</v>
      </c>
      <c r="B19" s="148"/>
      <c r="C19" s="148"/>
      <c r="D19" s="148"/>
      <c r="E19" s="148"/>
      <c r="F19" s="149"/>
      <c r="G19" s="31"/>
      <c r="H19" s="166"/>
      <c r="I19" s="178"/>
      <c r="J19" s="34"/>
      <c r="O19" s="21"/>
    </row>
    <row r="20" spans="1:15" ht="14.25" customHeight="1" x14ac:dyDescent="0.25">
      <c r="A20" s="147" t="s">
        <v>6</v>
      </c>
      <c r="B20" s="148"/>
      <c r="C20" s="148"/>
      <c r="D20" s="148"/>
      <c r="E20" s="148"/>
      <c r="F20" s="152"/>
      <c r="G20" s="31"/>
      <c r="H20" s="166"/>
      <c r="I20" s="165"/>
      <c r="J20" s="34"/>
      <c r="O20" s="21"/>
    </row>
    <row r="21" spans="1:15" ht="14.25" customHeight="1" x14ac:dyDescent="0.25">
      <c r="A21" s="147" t="s">
        <v>210</v>
      </c>
      <c r="B21" s="148"/>
      <c r="C21" s="148"/>
      <c r="D21" s="148"/>
      <c r="E21" s="148"/>
      <c r="F21" s="152"/>
      <c r="G21" s="31"/>
      <c r="H21" s="166"/>
      <c r="I21" s="165"/>
      <c r="J21" s="34"/>
    </row>
    <row r="22" spans="1:15" ht="14.25" customHeight="1" x14ac:dyDescent="0.25">
      <c r="A22" s="147" t="s">
        <v>203</v>
      </c>
      <c r="B22" s="148"/>
      <c r="C22" s="148"/>
      <c r="D22" s="148"/>
      <c r="E22" s="148"/>
      <c r="F22" s="152"/>
      <c r="G22" s="31"/>
      <c r="H22" s="166"/>
      <c r="I22" s="165"/>
      <c r="J22" s="34"/>
    </row>
    <row r="23" spans="1:15" ht="14.25" customHeight="1" x14ac:dyDescent="0.25">
      <c r="A23" s="147" t="s">
        <v>1</v>
      </c>
      <c r="B23" s="148"/>
      <c r="C23" s="148"/>
      <c r="D23" s="148"/>
      <c r="E23" s="148"/>
      <c r="F23" s="152"/>
      <c r="G23" s="31"/>
      <c r="H23" s="166"/>
      <c r="I23" s="165"/>
      <c r="J23" s="34"/>
    </row>
    <row r="24" spans="1:15" ht="14.25" customHeight="1" x14ac:dyDescent="0.25">
      <c r="A24" s="155" t="s">
        <v>7</v>
      </c>
      <c r="B24" s="156"/>
      <c r="C24" s="156"/>
      <c r="D24" s="156"/>
      <c r="E24" s="156"/>
      <c r="F24" s="209"/>
      <c r="G24" s="44">
        <f>SUM(G17:G23)</f>
        <v>0</v>
      </c>
      <c r="H24" s="148"/>
      <c r="I24" s="165"/>
      <c r="J24" s="34"/>
    </row>
    <row r="25" spans="1:15" s="22" customFormat="1" ht="14.25" customHeight="1" x14ac:dyDescent="0.25">
      <c r="A25" s="167" t="s">
        <v>289</v>
      </c>
      <c r="B25" s="154"/>
      <c r="C25" s="154"/>
      <c r="D25" s="154"/>
      <c r="E25" s="154"/>
      <c r="F25" s="209"/>
      <c r="G25" s="45">
        <f>SUM(35000+(50*D8)+(5*H7))</f>
        <v>35000</v>
      </c>
      <c r="H25" s="148"/>
      <c r="I25" s="165"/>
      <c r="J25" s="40"/>
    </row>
    <row r="26" spans="1:15" ht="14.25" customHeight="1" thickBot="1" x14ac:dyDescent="0.3">
      <c r="A26" s="155" t="s">
        <v>195</v>
      </c>
      <c r="B26" s="156"/>
      <c r="C26" s="156"/>
      <c r="D26" s="156"/>
      <c r="E26" s="156"/>
      <c r="F26" s="154"/>
      <c r="G26" s="46">
        <f>SUM(G24:G25)</f>
        <v>35000</v>
      </c>
      <c r="H26" s="147"/>
      <c r="I26" s="165"/>
      <c r="J26" s="34"/>
    </row>
    <row r="27" spans="1:15" ht="14.25" customHeight="1" thickBot="1" x14ac:dyDescent="0.3">
      <c r="A27" s="153" t="s">
        <v>265</v>
      </c>
      <c r="B27" s="154"/>
      <c r="C27" s="154"/>
      <c r="D27" s="154"/>
      <c r="E27" s="154"/>
      <c r="F27" s="154"/>
      <c r="G27" s="47">
        <f>SUM(G26*0.5)</f>
        <v>17500</v>
      </c>
      <c r="H27" s="166"/>
      <c r="I27" s="165"/>
      <c r="J27" s="34"/>
    </row>
    <row r="28" spans="1:15" ht="5.25" customHeight="1" thickTop="1" x14ac:dyDescent="0.25">
      <c r="A28" s="117"/>
      <c r="B28" s="113"/>
      <c r="C28" s="113"/>
      <c r="D28" s="113"/>
      <c r="E28" s="113"/>
      <c r="F28" s="113"/>
      <c r="G28" s="111"/>
      <c r="H28" s="111"/>
      <c r="I28" s="49"/>
      <c r="J28" s="34"/>
    </row>
    <row r="29" spans="1:15" ht="27" customHeight="1" x14ac:dyDescent="0.25">
      <c r="A29" s="160" t="s">
        <v>271</v>
      </c>
      <c r="B29" s="161"/>
      <c r="C29" s="33"/>
      <c r="D29" s="184" t="s">
        <v>239</v>
      </c>
      <c r="E29" s="185"/>
      <c r="F29" s="185"/>
      <c r="G29" s="185"/>
      <c r="H29" s="185"/>
      <c r="I29" s="186"/>
      <c r="J29" s="41"/>
    </row>
    <row r="30" spans="1:15" ht="14.25" customHeight="1" x14ac:dyDescent="0.25">
      <c r="A30" s="187" t="s">
        <v>240</v>
      </c>
      <c r="B30" s="188"/>
      <c r="C30" s="188"/>
      <c r="D30" s="188"/>
      <c r="E30" s="188"/>
      <c r="F30" s="51"/>
      <c r="G30" s="110">
        <f>SUM(G26*C29)</f>
        <v>0</v>
      </c>
      <c r="H30" s="145" t="s">
        <v>9</v>
      </c>
      <c r="I30" s="146"/>
      <c r="J30" s="41"/>
    </row>
    <row r="31" spans="1:15" ht="4.5" customHeight="1" x14ac:dyDescent="0.3">
      <c r="A31" s="50"/>
      <c r="B31" s="52"/>
      <c r="C31" s="52"/>
      <c r="D31" s="52"/>
      <c r="E31" s="52"/>
      <c r="F31" s="53"/>
      <c r="G31" s="54"/>
      <c r="H31" s="55"/>
      <c r="I31" s="56"/>
      <c r="J31" s="41"/>
    </row>
    <row r="32" spans="1:15" ht="14.25" customHeight="1" x14ac:dyDescent="0.25">
      <c r="A32" s="147" t="s">
        <v>8</v>
      </c>
      <c r="B32" s="148"/>
      <c r="C32" s="149"/>
      <c r="D32" s="57" t="e">
        <f>SUM(G26/H7)</f>
        <v>#DIV/0!</v>
      </c>
      <c r="E32" s="113"/>
      <c r="F32" s="113"/>
      <c r="G32" s="113"/>
      <c r="H32" s="58"/>
      <c r="I32" s="114"/>
      <c r="J32" s="34"/>
    </row>
    <row r="33" spans="1:10" ht="14.25" customHeight="1" x14ac:dyDescent="0.25">
      <c r="A33" s="159" t="s">
        <v>215</v>
      </c>
      <c r="B33" s="158"/>
      <c r="C33" s="158"/>
      <c r="D33" s="15"/>
      <c r="E33" s="157" t="s">
        <v>216</v>
      </c>
      <c r="F33" s="158"/>
      <c r="G33" s="158"/>
      <c r="H33" s="17"/>
      <c r="I33" s="114" t="s">
        <v>9</v>
      </c>
      <c r="J33" s="34"/>
    </row>
    <row r="34" spans="1:10" ht="3.75" customHeight="1" x14ac:dyDescent="0.3">
      <c r="A34" s="175"/>
      <c r="B34" s="176"/>
      <c r="C34" s="176"/>
      <c r="D34" s="176"/>
      <c r="E34" s="176"/>
      <c r="F34" s="176"/>
      <c r="G34" s="176"/>
      <c r="H34" s="176"/>
      <c r="I34" s="177"/>
      <c r="J34" s="34"/>
    </row>
    <row r="35" spans="1:10" x14ac:dyDescent="0.25">
      <c r="A35" s="147" t="s">
        <v>246</v>
      </c>
      <c r="B35" s="148"/>
      <c r="C35" s="148"/>
      <c r="D35" s="148"/>
      <c r="E35" s="148"/>
      <c r="F35" s="148"/>
      <c r="G35" s="148"/>
      <c r="H35" s="148"/>
      <c r="I35" s="178"/>
      <c r="J35" s="34"/>
    </row>
    <row r="36" spans="1:10" ht="6" customHeight="1" x14ac:dyDescent="0.3">
      <c r="A36" s="112"/>
      <c r="B36" s="59"/>
      <c r="C36" s="59"/>
      <c r="D36" s="59"/>
      <c r="E36" s="59"/>
      <c r="F36" s="59"/>
      <c r="G36" s="59"/>
      <c r="H36" s="59"/>
      <c r="I36" s="60"/>
      <c r="J36" s="34"/>
    </row>
    <row r="37" spans="1:10" ht="14.25" customHeight="1" x14ac:dyDescent="0.25">
      <c r="A37" s="147" t="s">
        <v>235</v>
      </c>
      <c r="B37" s="151"/>
      <c r="C37" s="152"/>
      <c r="D37" s="61">
        <f>SUM(H7*0.2)*D5</f>
        <v>0</v>
      </c>
      <c r="E37" s="150" t="s">
        <v>257</v>
      </c>
      <c r="F37" s="151"/>
      <c r="G37" s="152"/>
      <c r="H37" s="62">
        <f>SUM(H7*0.35)*H5</f>
        <v>0</v>
      </c>
      <c r="I37" s="63"/>
      <c r="J37" s="34"/>
    </row>
    <row r="38" spans="1:10" ht="14.25" customHeight="1" x14ac:dyDescent="0.25">
      <c r="A38" s="147" t="s">
        <v>256</v>
      </c>
      <c r="B38" s="151"/>
      <c r="C38" s="152"/>
      <c r="D38" s="62">
        <f>SUM(H7*0.2)*D6</f>
        <v>0</v>
      </c>
      <c r="E38" s="150" t="s">
        <v>260</v>
      </c>
      <c r="F38" s="151"/>
      <c r="G38" s="152"/>
      <c r="H38" s="62">
        <f>SUM(H7*0.25)*H6</f>
        <v>0</v>
      </c>
      <c r="I38" s="63"/>
      <c r="J38" s="34"/>
    </row>
    <row r="39" spans="1:10" ht="14.25" customHeight="1" x14ac:dyDescent="0.25">
      <c r="A39" s="222" t="s">
        <v>236</v>
      </c>
      <c r="B39" s="209"/>
      <c r="C39" s="209"/>
      <c r="D39" s="209"/>
      <c r="E39" s="209"/>
      <c r="F39" s="223"/>
      <c r="G39" s="224"/>
      <c r="H39" s="64" t="s">
        <v>238</v>
      </c>
      <c r="I39" s="65"/>
      <c r="J39" s="34"/>
    </row>
    <row r="40" spans="1:10" ht="8.25" customHeight="1" x14ac:dyDescent="0.25">
      <c r="A40" s="66"/>
      <c r="B40" s="111"/>
      <c r="C40" s="111"/>
      <c r="D40" s="111"/>
      <c r="E40" s="111"/>
      <c r="F40" s="67"/>
      <c r="G40" s="68"/>
      <c r="H40" s="69"/>
      <c r="I40" s="70"/>
      <c r="J40" s="34"/>
    </row>
    <row r="41" spans="1:10" ht="3.75" customHeight="1" thickBot="1" x14ac:dyDescent="0.3">
      <c r="A41" s="220"/>
      <c r="B41" s="221"/>
      <c r="C41" s="221"/>
      <c r="D41" s="221"/>
      <c r="E41" s="221"/>
      <c r="F41" s="221"/>
      <c r="G41" s="221"/>
      <c r="H41" s="221"/>
      <c r="I41" s="221"/>
      <c r="J41" s="34"/>
    </row>
    <row r="42" spans="1:10" ht="15.75" customHeight="1" x14ac:dyDescent="0.25">
      <c r="A42" s="217" t="s">
        <v>202</v>
      </c>
      <c r="B42" s="218"/>
      <c r="C42" s="219"/>
      <c r="D42" s="219"/>
      <c r="E42" s="219"/>
      <c r="F42" s="71" t="s">
        <v>191</v>
      </c>
      <c r="G42" s="71" t="s">
        <v>192</v>
      </c>
      <c r="H42" s="71" t="s">
        <v>193</v>
      </c>
      <c r="I42" s="72" t="s">
        <v>194</v>
      </c>
      <c r="J42" s="34"/>
    </row>
    <row r="43" spans="1:10" x14ac:dyDescent="0.25">
      <c r="A43" s="163" t="s">
        <v>218</v>
      </c>
      <c r="B43" s="148"/>
      <c r="C43" s="148"/>
      <c r="D43" s="148"/>
      <c r="E43" s="148"/>
      <c r="F43" s="43">
        <f>$H33*D37/1.1*(1-$D33)</f>
        <v>0</v>
      </c>
      <c r="G43" s="43">
        <f>$H33*H37/1.1*(1-$D33)</f>
        <v>0</v>
      </c>
      <c r="H43" s="43">
        <f>H33*D38/1.1*(1-$D33)</f>
        <v>0</v>
      </c>
      <c r="I43" s="73">
        <f>H33*H38/1.1*(1-$D33)</f>
        <v>0</v>
      </c>
      <c r="J43" s="34"/>
    </row>
    <row r="44" spans="1:10" ht="5.25" customHeight="1" x14ac:dyDescent="0.25">
      <c r="A44" s="115"/>
      <c r="B44" s="116"/>
      <c r="C44" s="116"/>
      <c r="D44" s="116"/>
      <c r="E44" s="116"/>
      <c r="F44" s="74"/>
      <c r="G44" s="74"/>
      <c r="H44" s="74"/>
      <c r="I44" s="75"/>
      <c r="J44" s="34"/>
    </row>
    <row r="45" spans="1:10" ht="15.75" thickBot="1" x14ac:dyDescent="0.3">
      <c r="A45" s="147" t="s">
        <v>217</v>
      </c>
      <c r="B45" s="164"/>
      <c r="C45" s="164"/>
      <c r="D45" s="164"/>
      <c r="E45" s="152"/>
      <c r="F45" s="76">
        <f>SUM(G26-F43)*D5</f>
        <v>0</v>
      </c>
      <c r="G45" s="76">
        <f>SUM(G26-G43)*H5</f>
        <v>0</v>
      </c>
      <c r="H45" s="76">
        <f>SUM(G26-H43)*D6</f>
        <v>0</v>
      </c>
      <c r="I45" s="77">
        <f>SUM(G26-I43)*H6</f>
        <v>0</v>
      </c>
      <c r="J45" s="34"/>
    </row>
    <row r="46" spans="1:10" ht="6.75" customHeight="1" thickTop="1" thickBot="1" x14ac:dyDescent="0.3">
      <c r="A46" s="147"/>
      <c r="B46" s="164"/>
      <c r="C46" s="164"/>
      <c r="D46" s="164"/>
      <c r="E46" s="164"/>
      <c r="F46" s="164"/>
      <c r="G46" s="164"/>
      <c r="H46" s="164"/>
      <c r="I46" s="165"/>
      <c r="J46" s="34"/>
    </row>
    <row r="47" spans="1:10" ht="14.25" customHeight="1" thickBot="1" x14ac:dyDescent="0.3">
      <c r="A47" s="167" t="s">
        <v>247</v>
      </c>
      <c r="B47" s="168"/>
      <c r="C47" s="168"/>
      <c r="D47" s="168"/>
      <c r="E47" s="168"/>
      <c r="F47" s="169"/>
      <c r="G47" s="137"/>
      <c r="H47" s="118" t="s">
        <v>254</v>
      </c>
      <c r="I47" s="106">
        <f>SUM(G47/G26)</f>
        <v>0</v>
      </c>
      <c r="J47" s="34"/>
    </row>
    <row r="48" spans="1:10" ht="3.75" customHeight="1" x14ac:dyDescent="0.25">
      <c r="A48" s="147"/>
      <c r="B48" s="164"/>
      <c r="C48" s="164"/>
      <c r="D48" s="164"/>
      <c r="E48" s="164"/>
      <c r="F48" s="164"/>
      <c r="G48" s="164"/>
      <c r="H48" s="164"/>
      <c r="I48" s="165"/>
      <c r="J48" s="34"/>
    </row>
    <row r="49" spans="1:10" x14ac:dyDescent="0.25">
      <c r="A49" s="155" t="s">
        <v>206</v>
      </c>
      <c r="B49" s="168"/>
      <c r="C49" s="168"/>
      <c r="D49" s="168"/>
      <c r="E49" s="113" t="s">
        <v>11</v>
      </c>
      <c r="F49" s="113"/>
      <c r="G49" s="28"/>
      <c r="H49" s="166" t="s">
        <v>9</v>
      </c>
      <c r="I49" s="165"/>
      <c r="J49" s="34"/>
    </row>
    <row r="50" spans="1:10" ht="13.5" customHeight="1" x14ac:dyDescent="0.25">
      <c r="A50" s="147" t="s">
        <v>10</v>
      </c>
      <c r="B50" s="148"/>
      <c r="C50" s="148"/>
      <c r="D50" s="148"/>
      <c r="E50" s="148"/>
      <c r="F50" s="152"/>
      <c r="G50" s="31"/>
      <c r="H50" s="166" t="s">
        <v>9</v>
      </c>
      <c r="I50" s="165"/>
      <c r="J50" s="34"/>
    </row>
    <row r="51" spans="1:10" ht="13.5" customHeight="1" x14ac:dyDescent="0.25">
      <c r="A51" s="147" t="s">
        <v>12</v>
      </c>
      <c r="B51" s="148"/>
      <c r="C51" s="148"/>
      <c r="D51" s="148"/>
      <c r="E51" s="148"/>
      <c r="F51" s="149"/>
      <c r="G51" s="31"/>
      <c r="H51" s="166" t="s">
        <v>9</v>
      </c>
      <c r="I51" s="165"/>
      <c r="J51" s="34"/>
    </row>
    <row r="52" spans="1:10" ht="13.5" customHeight="1" x14ac:dyDescent="0.25">
      <c r="A52" s="147" t="s">
        <v>13</v>
      </c>
      <c r="B52" s="148"/>
      <c r="C52" s="148"/>
      <c r="D52" s="148"/>
      <c r="E52" s="148"/>
      <c r="F52" s="149"/>
      <c r="G52" s="31"/>
      <c r="H52" s="166" t="s">
        <v>9</v>
      </c>
      <c r="I52" s="165"/>
      <c r="J52" s="34"/>
    </row>
    <row r="53" spans="1:10" ht="13.5" customHeight="1" x14ac:dyDescent="0.25">
      <c r="A53" s="147" t="s">
        <v>14</v>
      </c>
      <c r="B53" s="148"/>
      <c r="C53" s="148"/>
      <c r="D53" s="148"/>
      <c r="E53" s="148"/>
      <c r="F53" s="149"/>
      <c r="G53" s="28"/>
      <c r="H53" s="166" t="s">
        <v>9</v>
      </c>
      <c r="I53" s="165"/>
      <c r="J53" s="34"/>
    </row>
    <row r="54" spans="1:10" ht="13.5" customHeight="1" x14ac:dyDescent="0.25">
      <c r="A54" s="147" t="s">
        <v>204</v>
      </c>
      <c r="B54" s="148"/>
      <c r="C54" s="148"/>
      <c r="D54" s="148"/>
      <c r="E54" s="148"/>
      <c r="F54" s="149"/>
      <c r="G54" s="31"/>
      <c r="H54" s="166" t="s">
        <v>9</v>
      </c>
      <c r="I54" s="165"/>
      <c r="J54" s="34"/>
    </row>
    <row r="55" spans="1:10" ht="13.5" customHeight="1" x14ac:dyDescent="0.25">
      <c r="A55" s="147" t="s">
        <v>205</v>
      </c>
      <c r="B55" s="148"/>
      <c r="C55" s="148"/>
      <c r="D55" s="148"/>
      <c r="E55" s="148"/>
      <c r="F55" s="149"/>
      <c r="G55" s="31"/>
      <c r="H55" s="170" t="s">
        <v>9</v>
      </c>
      <c r="I55" s="171"/>
      <c r="J55" s="34"/>
    </row>
    <row r="56" spans="1:10" ht="13.5" customHeight="1" x14ac:dyDescent="0.25">
      <c r="A56" s="155" t="s">
        <v>200</v>
      </c>
      <c r="B56" s="154"/>
      <c r="C56" s="154"/>
      <c r="D56" s="154"/>
      <c r="E56" s="154"/>
      <c r="F56" s="107">
        <f>SUM(F43,G47,G49:G55)*D5</f>
        <v>0</v>
      </c>
      <c r="G56" s="107">
        <f>SUM(G43,G47,G49:G55)*H5</f>
        <v>0</v>
      </c>
      <c r="H56" s="108">
        <f>SUM(H43,G47,G49:G55)*D6</f>
        <v>0</v>
      </c>
      <c r="I56" s="109">
        <f>SUM(I43,G47,G49:G55)*H6</f>
        <v>0</v>
      </c>
      <c r="J56" s="34"/>
    </row>
    <row r="57" spans="1:10" ht="13.5" customHeight="1" x14ac:dyDescent="0.25">
      <c r="A57" s="172" t="s">
        <v>237</v>
      </c>
      <c r="B57" s="173"/>
      <c r="C57" s="173"/>
      <c r="D57" s="173"/>
      <c r="E57" s="174"/>
      <c r="F57" s="81">
        <f>SUM(F56-G26)*D5</f>
        <v>0</v>
      </c>
      <c r="G57" s="44">
        <f>SUM(G56-G26)*H5</f>
        <v>0</v>
      </c>
      <c r="H57" s="82">
        <f>SUM(H56-G26)*D6</f>
        <v>0</v>
      </c>
      <c r="I57" s="83">
        <f>SUM(I56-G26)*H6</f>
        <v>0</v>
      </c>
      <c r="J57" s="34"/>
    </row>
    <row r="58" spans="1:10" ht="28.5" customHeight="1" x14ac:dyDescent="0.25">
      <c r="A58" s="162" t="s">
        <v>201</v>
      </c>
      <c r="B58" s="162"/>
      <c r="C58" s="162"/>
      <c r="D58" s="162"/>
      <c r="E58" s="162"/>
      <c r="F58" s="162"/>
      <c r="G58" s="162"/>
      <c r="H58" s="162"/>
      <c r="I58" s="162"/>
      <c r="J58" s="34"/>
    </row>
    <row r="59" spans="1:10" ht="6.75" customHeight="1" thickBot="1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240" t="s">
        <v>285</v>
      </c>
      <c r="B60" s="241"/>
      <c r="C60" s="241"/>
      <c r="D60" s="241"/>
      <c r="E60" s="241"/>
      <c r="F60" s="241"/>
      <c r="G60" s="241"/>
      <c r="H60" s="241"/>
      <c r="I60" s="242"/>
    </row>
    <row r="61" spans="1:10" ht="195" customHeight="1" x14ac:dyDescent="0.25">
      <c r="A61" s="243" t="s">
        <v>286</v>
      </c>
      <c r="B61" s="244"/>
      <c r="C61" s="244"/>
      <c r="D61" s="244"/>
      <c r="E61" s="244"/>
      <c r="F61" s="244"/>
      <c r="G61" s="244"/>
      <c r="H61" s="244"/>
      <c r="I61" s="245"/>
    </row>
    <row r="62" spans="1:10" x14ac:dyDescent="0.25">
      <c r="A62" s="138" t="s">
        <v>287</v>
      </c>
      <c r="B62" s="139"/>
      <c r="C62" s="139"/>
      <c r="D62" s="139"/>
      <c r="E62" s="139"/>
      <c r="F62" s="139"/>
      <c r="G62" s="139"/>
      <c r="H62" s="140">
        <v>2023</v>
      </c>
      <c r="I62" s="141"/>
    </row>
    <row r="63" spans="1:10" x14ac:dyDescent="0.25">
      <c r="A63" s="142"/>
      <c r="B63" s="140"/>
      <c r="C63" s="140"/>
      <c r="D63" s="140"/>
      <c r="E63" s="140"/>
      <c r="F63" s="140"/>
      <c r="G63" s="140"/>
      <c r="H63" s="140"/>
      <c r="I63" s="143"/>
    </row>
    <row r="64" spans="1:10" ht="5.45" customHeight="1" x14ac:dyDescent="0.25">
      <c r="A64" s="246"/>
      <c r="B64" s="247"/>
      <c r="C64" s="247"/>
      <c r="D64" s="247"/>
      <c r="E64" s="247"/>
      <c r="F64" s="247"/>
      <c r="G64" s="247"/>
      <c r="H64" s="247"/>
      <c r="I64" s="248"/>
    </row>
    <row r="65" spans="1:9" ht="14.45" hidden="1" x14ac:dyDescent="0.3">
      <c r="A65" s="246"/>
      <c r="B65" s="247"/>
      <c r="C65" s="247"/>
      <c r="D65" s="247"/>
      <c r="E65" s="247"/>
      <c r="F65" s="247"/>
      <c r="G65" s="247"/>
      <c r="H65" s="247"/>
      <c r="I65" s="248"/>
    </row>
    <row r="66" spans="1:9" x14ac:dyDescent="0.25">
      <c r="A66" s="249"/>
      <c r="B66" s="250"/>
      <c r="C66" s="250"/>
      <c r="D66" s="250"/>
      <c r="E66" s="250" t="s">
        <v>288</v>
      </c>
      <c r="F66" s="250"/>
      <c r="G66" s="250"/>
      <c r="H66" s="250"/>
      <c r="I66" s="251"/>
    </row>
    <row r="67" spans="1:9" x14ac:dyDescent="0.25">
      <c r="A67" s="144"/>
      <c r="B67" s="144"/>
      <c r="C67" s="144"/>
      <c r="D67" s="144"/>
      <c r="E67" s="144"/>
      <c r="F67" s="144"/>
      <c r="G67" s="144"/>
      <c r="H67" s="144"/>
      <c r="I67" s="144"/>
    </row>
  </sheetData>
  <sheetProtection algorithmName="SHA-512" hashValue="0hVNe0aJu3NgVb28Ik4nv0ln89+QHyN3tpdkZ1A+K8CqqeCqAPoY65cu3U3QJbNn1owMYaF1KXBJzelmSKF70g==" saltValue="Iwig+8ogqoyeKWtAV/2zgQ==" spinCount="100000" sheet="1" objects="1" scenarios="1" formatCells="0" formatColumns="0" formatRows="0" insertColumns="0" insertRows="0" deleteColumns="0" deleteRows="0"/>
  <protectedRanges>
    <protectedRange sqref="A62 A64:A66 B62:D66 E62:E64 E66 F62:I66" name="Oblast2_1"/>
  </protectedRanges>
  <mergeCells count="99">
    <mergeCell ref="A60:I60"/>
    <mergeCell ref="A61:I61"/>
    <mergeCell ref="A64:I65"/>
    <mergeCell ref="A66:D66"/>
    <mergeCell ref="E66:I66"/>
    <mergeCell ref="E13:H13"/>
    <mergeCell ref="A14:E14"/>
    <mergeCell ref="F14:I14"/>
    <mergeCell ref="A15:C15"/>
    <mergeCell ref="D15:I15"/>
    <mergeCell ref="C12:I12"/>
    <mergeCell ref="H53:I53"/>
    <mergeCell ref="H54:I54"/>
    <mergeCell ref="E37:G37"/>
    <mergeCell ref="A38:C38"/>
    <mergeCell ref="A42:E42"/>
    <mergeCell ref="A41:I41"/>
    <mergeCell ref="H50:I50"/>
    <mergeCell ref="H51:I51"/>
    <mergeCell ref="A37:C37"/>
    <mergeCell ref="A49:D49"/>
    <mergeCell ref="H52:I52"/>
    <mergeCell ref="A39:E39"/>
    <mergeCell ref="F39:G39"/>
    <mergeCell ref="A17:F17"/>
    <mergeCell ref="C13:D13"/>
    <mergeCell ref="A10:E10"/>
    <mergeCell ref="A25:F25"/>
    <mergeCell ref="A24:F24"/>
    <mergeCell ref="A23:F23"/>
    <mergeCell ref="A22:F22"/>
    <mergeCell ref="A16:I16"/>
    <mergeCell ref="A21:F21"/>
    <mergeCell ref="A20:F20"/>
    <mergeCell ref="A19:F19"/>
    <mergeCell ref="H17:I17"/>
    <mergeCell ref="H18:I18"/>
    <mergeCell ref="H19:I19"/>
    <mergeCell ref="H20:I20"/>
    <mergeCell ref="H21:I21"/>
    <mergeCell ref="A13:B13"/>
    <mergeCell ref="A12:B12"/>
    <mergeCell ref="A1:I1"/>
    <mergeCell ref="A11:B11"/>
    <mergeCell ref="C11:I11"/>
    <mergeCell ref="A6:C6"/>
    <mergeCell ref="E6:G6"/>
    <mergeCell ref="F9:G9"/>
    <mergeCell ref="F10:G10"/>
    <mergeCell ref="H10:I10"/>
    <mergeCell ref="A9:C9"/>
    <mergeCell ref="H9:I9"/>
    <mergeCell ref="A8:C8"/>
    <mergeCell ref="F8:G8"/>
    <mergeCell ref="A2:B2"/>
    <mergeCell ref="C2:I2"/>
    <mergeCell ref="H8:I8"/>
    <mergeCell ref="A3:I3"/>
    <mergeCell ref="E5:G5"/>
    <mergeCell ref="A5:C5"/>
    <mergeCell ref="A34:I34"/>
    <mergeCell ref="A35:I35"/>
    <mergeCell ref="A4:I4"/>
    <mergeCell ref="H24:I24"/>
    <mergeCell ref="H25:I25"/>
    <mergeCell ref="H26:I26"/>
    <mergeCell ref="H27:I27"/>
    <mergeCell ref="H22:I22"/>
    <mergeCell ref="H23:I23"/>
    <mergeCell ref="A7:E7"/>
    <mergeCell ref="F7:G7"/>
    <mergeCell ref="H7:I7"/>
    <mergeCell ref="D29:I29"/>
    <mergeCell ref="A30:E30"/>
    <mergeCell ref="A58:I58"/>
    <mergeCell ref="A54:F54"/>
    <mergeCell ref="A55:F55"/>
    <mergeCell ref="A56:E56"/>
    <mergeCell ref="A43:E43"/>
    <mergeCell ref="A53:F53"/>
    <mergeCell ref="A45:E45"/>
    <mergeCell ref="A51:F51"/>
    <mergeCell ref="A52:F52"/>
    <mergeCell ref="A48:I48"/>
    <mergeCell ref="H49:I49"/>
    <mergeCell ref="A47:F47"/>
    <mergeCell ref="A46:I46"/>
    <mergeCell ref="A50:F50"/>
    <mergeCell ref="H55:I55"/>
    <mergeCell ref="A57:E57"/>
    <mergeCell ref="H30:I30"/>
    <mergeCell ref="A18:F18"/>
    <mergeCell ref="E38:G38"/>
    <mergeCell ref="A27:F27"/>
    <mergeCell ref="A26:F26"/>
    <mergeCell ref="E33:G33"/>
    <mergeCell ref="A32:C32"/>
    <mergeCell ref="A33:C33"/>
    <mergeCell ref="A29:B29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 
Rozpočet_jednoletý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9"/>
  <sheetViews>
    <sheetView topLeftCell="A39" zoomScaleNormal="100" workbookViewId="0">
      <selection activeCell="T63" sqref="T63"/>
    </sheetView>
  </sheetViews>
  <sheetFormatPr defaultColWidth="9.140625" defaultRowHeight="15" x14ac:dyDescent="0.25"/>
  <cols>
    <col min="1" max="1" width="9.140625" style="26"/>
    <col min="2" max="2" width="10.28515625" style="26" customWidth="1"/>
    <col min="3" max="3" width="9.140625" style="26"/>
    <col min="4" max="4" width="11.28515625" style="26" customWidth="1"/>
    <col min="5" max="5" width="9.7109375" style="26" customWidth="1"/>
    <col min="6" max="6" width="8" style="26" customWidth="1"/>
    <col min="7" max="7" width="11.7109375" style="26" customWidth="1"/>
    <col min="8" max="8" width="8.7109375" style="26" customWidth="1"/>
    <col min="9" max="9" width="7.85546875" style="26" customWidth="1"/>
    <col min="10" max="10" width="1" style="26" customWidth="1"/>
    <col min="11" max="16384" width="9.140625" style="26"/>
  </cols>
  <sheetData>
    <row r="1" spans="1:19" ht="5.25" customHeight="1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9" ht="19.5" customHeight="1" thickBot="1" x14ac:dyDescent="0.3">
      <c r="A2" s="201" t="s">
        <v>242</v>
      </c>
      <c r="B2" s="202"/>
      <c r="C2" s="270"/>
      <c r="D2" s="271"/>
      <c r="E2" s="271"/>
      <c r="F2" s="271"/>
      <c r="G2" s="271"/>
      <c r="H2" s="271"/>
      <c r="I2" s="272"/>
      <c r="J2" s="34"/>
    </row>
    <row r="3" spans="1:19" ht="13.5" customHeight="1" x14ac:dyDescent="0.25">
      <c r="A3" s="273" t="s">
        <v>266</v>
      </c>
      <c r="B3" s="274"/>
      <c r="C3" s="274"/>
      <c r="D3" s="274"/>
      <c r="E3" s="274"/>
      <c r="F3" s="274"/>
      <c r="G3" s="274"/>
      <c r="H3" s="274"/>
      <c r="I3" s="275"/>
      <c r="J3" s="34"/>
      <c r="K3" s="27"/>
      <c r="L3" s="27"/>
      <c r="M3" s="27"/>
      <c r="N3" s="27"/>
      <c r="O3" s="27"/>
      <c r="P3" s="27"/>
      <c r="Q3" s="27"/>
      <c r="R3" s="27"/>
      <c r="S3" s="27"/>
    </row>
    <row r="4" spans="1:19" ht="3" customHeight="1" x14ac:dyDescent="0.25">
      <c r="A4" s="48"/>
      <c r="B4" s="35"/>
      <c r="C4" s="35"/>
      <c r="D4" s="35"/>
      <c r="E4" s="35"/>
      <c r="F4" s="35"/>
      <c r="G4" s="35"/>
      <c r="H4" s="35"/>
      <c r="I4" s="36"/>
      <c r="J4" s="34"/>
      <c r="K4" s="27"/>
      <c r="L4" s="27"/>
      <c r="M4" s="27"/>
      <c r="N4" s="27"/>
      <c r="O4" s="27"/>
      <c r="P4" s="27"/>
      <c r="Q4" s="27"/>
      <c r="R4" s="27"/>
      <c r="S4" s="27"/>
    </row>
    <row r="5" spans="1:19" ht="15" customHeight="1" x14ac:dyDescent="0.25">
      <c r="A5" s="147" t="s">
        <v>228</v>
      </c>
      <c r="B5" s="164"/>
      <c r="C5" s="152"/>
      <c r="D5" s="24"/>
      <c r="E5" s="166" t="s">
        <v>233</v>
      </c>
      <c r="F5" s="148"/>
      <c r="G5" s="149"/>
      <c r="H5" s="24"/>
      <c r="I5" s="42"/>
      <c r="J5" s="34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 x14ac:dyDescent="0.25">
      <c r="A6" s="147" t="s">
        <v>250</v>
      </c>
      <c r="B6" s="197"/>
      <c r="C6" s="149"/>
      <c r="D6" s="25"/>
      <c r="E6" s="166" t="s">
        <v>232</v>
      </c>
      <c r="F6" s="148"/>
      <c r="G6" s="149"/>
      <c r="H6" s="24"/>
      <c r="I6" s="42"/>
      <c r="J6" s="34"/>
      <c r="K6" s="27"/>
      <c r="L6" s="27"/>
      <c r="M6" s="27"/>
      <c r="N6" s="27"/>
      <c r="O6" s="27"/>
      <c r="P6" s="27"/>
      <c r="Q6" s="27"/>
      <c r="R6" s="27"/>
      <c r="S6" s="27"/>
    </row>
    <row r="7" spans="1:19" s="27" customFormat="1" x14ac:dyDescent="0.25">
      <c r="A7" s="180" t="s">
        <v>224</v>
      </c>
      <c r="B7" s="181"/>
      <c r="C7" s="181"/>
      <c r="D7" s="181"/>
      <c r="E7" s="181"/>
      <c r="F7" s="148" t="s">
        <v>211</v>
      </c>
      <c r="G7" s="148"/>
      <c r="H7" s="268"/>
      <c r="I7" s="269"/>
      <c r="J7" s="39"/>
    </row>
    <row r="8" spans="1:19" x14ac:dyDescent="0.25">
      <c r="A8" s="147" t="s">
        <v>267</v>
      </c>
      <c r="B8" s="148"/>
      <c r="C8" s="148"/>
      <c r="D8" s="133"/>
      <c r="E8" s="35"/>
      <c r="F8" s="148" t="s">
        <v>199</v>
      </c>
      <c r="G8" s="148"/>
      <c r="H8" s="268"/>
      <c r="I8" s="269"/>
      <c r="J8" s="34"/>
    </row>
    <row r="9" spans="1:19" x14ac:dyDescent="0.25">
      <c r="A9" s="147" t="s">
        <v>4</v>
      </c>
      <c r="B9" s="148"/>
      <c r="C9" s="148"/>
      <c r="D9" s="7"/>
      <c r="E9" s="38"/>
      <c r="F9" s="148" t="s">
        <v>2</v>
      </c>
      <c r="G9" s="148"/>
      <c r="H9" s="268"/>
      <c r="I9" s="269"/>
      <c r="J9" s="34"/>
    </row>
    <row r="10" spans="1:19" x14ac:dyDescent="0.25">
      <c r="A10" s="147"/>
      <c r="B10" s="164"/>
      <c r="C10" s="164"/>
      <c r="D10" s="164"/>
      <c r="E10" s="164"/>
      <c r="F10" s="148" t="s">
        <v>3</v>
      </c>
      <c r="G10" s="148"/>
      <c r="H10" s="263"/>
      <c r="I10" s="264"/>
      <c r="J10" s="34"/>
    </row>
    <row r="11" spans="1:19" ht="15.75" customHeight="1" x14ac:dyDescent="0.25">
      <c r="A11" s="192" t="s">
        <v>5</v>
      </c>
      <c r="B11" s="193"/>
      <c r="C11" s="194"/>
      <c r="D11" s="195"/>
      <c r="E11" s="195"/>
      <c r="F11" s="195"/>
      <c r="G11" s="195"/>
      <c r="H11" s="195"/>
      <c r="I11" s="196"/>
      <c r="J11" s="34"/>
    </row>
    <row r="12" spans="1:19" ht="15.75" customHeight="1" x14ac:dyDescent="0.25">
      <c r="A12" s="213" t="s">
        <v>16</v>
      </c>
      <c r="B12" s="151"/>
      <c r="C12" s="214"/>
      <c r="D12" s="215"/>
      <c r="E12" s="215"/>
      <c r="F12" s="215"/>
      <c r="G12" s="215"/>
      <c r="H12" s="215"/>
      <c r="I12" s="216"/>
      <c r="J12" s="34"/>
    </row>
    <row r="13" spans="1:19" ht="15.75" customHeight="1" x14ac:dyDescent="0.25">
      <c r="A13" s="213" t="s">
        <v>0</v>
      </c>
      <c r="B13" s="151"/>
      <c r="C13" s="225"/>
      <c r="D13" s="226"/>
      <c r="E13" s="227" t="s">
        <v>282</v>
      </c>
      <c r="F13" s="228"/>
      <c r="G13" s="228"/>
      <c r="H13" s="229"/>
      <c r="I13" s="20"/>
      <c r="J13" s="34"/>
    </row>
    <row r="14" spans="1:19" ht="15.75" customHeight="1" x14ac:dyDescent="0.25">
      <c r="A14" s="230" t="s">
        <v>209</v>
      </c>
      <c r="B14" s="231"/>
      <c r="C14" s="231"/>
      <c r="D14" s="231"/>
      <c r="E14" s="231"/>
      <c r="F14" s="232"/>
      <c r="G14" s="233"/>
      <c r="H14" s="233"/>
      <c r="I14" s="234"/>
      <c r="J14" s="34"/>
    </row>
    <row r="15" spans="1:19" ht="16.5" customHeight="1" thickBot="1" x14ac:dyDescent="0.3">
      <c r="A15" s="235" t="s">
        <v>281</v>
      </c>
      <c r="B15" s="236"/>
      <c r="C15" s="236"/>
      <c r="D15" s="237"/>
      <c r="E15" s="238"/>
      <c r="F15" s="238"/>
      <c r="G15" s="238"/>
      <c r="H15" s="238"/>
      <c r="I15" s="239"/>
      <c r="J15" s="34"/>
    </row>
    <row r="16" spans="1:19" ht="27" customHeight="1" x14ac:dyDescent="0.25">
      <c r="A16" s="256" t="s">
        <v>251</v>
      </c>
      <c r="B16" s="257"/>
      <c r="C16" s="257"/>
      <c r="D16" s="257"/>
      <c r="E16" s="257"/>
      <c r="F16" s="257"/>
      <c r="G16" s="255" t="s">
        <v>227</v>
      </c>
      <c r="H16" s="255"/>
      <c r="I16" s="87" t="s">
        <v>226</v>
      </c>
      <c r="J16" s="34"/>
    </row>
    <row r="17" spans="1:19" ht="12.75" customHeight="1" thickBot="1" x14ac:dyDescent="0.3">
      <c r="A17" s="85"/>
      <c r="B17" s="86"/>
      <c r="C17" s="86"/>
      <c r="D17" s="258"/>
      <c r="E17" s="209"/>
      <c r="F17" s="209"/>
      <c r="G17" s="88"/>
      <c r="H17" s="88"/>
      <c r="I17" s="89"/>
      <c r="J17" s="34"/>
    </row>
    <row r="18" spans="1:19" ht="13.5" customHeight="1" thickTop="1" x14ac:dyDescent="0.25">
      <c r="A18" s="147" t="s">
        <v>212</v>
      </c>
      <c r="B18" s="148"/>
      <c r="C18" s="148"/>
      <c r="D18" s="148"/>
      <c r="E18" s="148"/>
      <c r="F18" s="152"/>
      <c r="G18" s="12"/>
      <c r="H18" s="8"/>
      <c r="I18" s="73">
        <f>SUM(G18:H18)</f>
        <v>0</v>
      </c>
      <c r="J18" s="34"/>
    </row>
    <row r="19" spans="1:19" ht="13.5" customHeight="1" x14ac:dyDescent="0.25">
      <c r="A19" s="147" t="s">
        <v>213</v>
      </c>
      <c r="B19" s="148"/>
      <c r="C19" s="148"/>
      <c r="D19" s="148"/>
      <c r="E19" s="148"/>
      <c r="F19" s="152"/>
      <c r="G19" s="31"/>
      <c r="H19" s="6"/>
      <c r="I19" s="73">
        <f t="shared" ref="I19:I23" si="0">SUM(G19:H19)</f>
        <v>0</v>
      </c>
      <c r="J19" s="34"/>
    </row>
    <row r="20" spans="1:19" ht="13.5" customHeight="1" x14ac:dyDescent="0.25">
      <c r="A20" s="147" t="s">
        <v>214</v>
      </c>
      <c r="B20" s="148"/>
      <c r="C20" s="148"/>
      <c r="D20" s="148"/>
      <c r="E20" s="148"/>
      <c r="F20" s="152"/>
      <c r="G20" s="31"/>
      <c r="H20" s="6"/>
      <c r="I20" s="73">
        <f t="shared" si="0"/>
        <v>0</v>
      </c>
      <c r="J20" s="34"/>
    </row>
    <row r="21" spans="1:19" ht="13.5" customHeight="1" x14ac:dyDescent="0.25">
      <c r="A21" s="147" t="s">
        <v>6</v>
      </c>
      <c r="B21" s="148"/>
      <c r="C21" s="148"/>
      <c r="D21" s="148"/>
      <c r="E21" s="148"/>
      <c r="F21" s="152"/>
      <c r="G21" s="31"/>
      <c r="H21" s="6"/>
      <c r="I21" s="73">
        <f t="shared" si="0"/>
        <v>0</v>
      </c>
      <c r="J21" s="34"/>
    </row>
    <row r="22" spans="1:19" ht="13.5" customHeight="1" x14ac:dyDescent="0.25">
      <c r="A22" s="147" t="s">
        <v>210</v>
      </c>
      <c r="B22" s="148"/>
      <c r="C22" s="148"/>
      <c r="D22" s="148"/>
      <c r="E22" s="148"/>
      <c r="F22" s="152"/>
      <c r="G22" s="31"/>
      <c r="H22" s="6"/>
      <c r="I22" s="73">
        <f t="shared" si="0"/>
        <v>0</v>
      </c>
      <c r="J22" s="34"/>
    </row>
    <row r="23" spans="1:19" ht="13.5" customHeight="1" x14ac:dyDescent="0.25">
      <c r="A23" s="147" t="s">
        <v>203</v>
      </c>
      <c r="B23" s="148"/>
      <c r="C23" s="148"/>
      <c r="D23" s="148"/>
      <c r="E23" s="148"/>
      <c r="F23" s="152"/>
      <c r="G23" s="31"/>
      <c r="H23" s="6"/>
      <c r="I23" s="73">
        <f t="shared" si="0"/>
        <v>0</v>
      </c>
      <c r="J23" s="34"/>
    </row>
    <row r="24" spans="1:19" ht="13.5" customHeight="1" x14ac:dyDescent="0.25">
      <c r="A24" s="147" t="s">
        <v>1</v>
      </c>
      <c r="B24" s="148"/>
      <c r="C24" s="148"/>
      <c r="D24" s="148"/>
      <c r="E24" s="148"/>
      <c r="F24" s="152"/>
      <c r="G24" s="31"/>
      <c r="H24" s="6"/>
      <c r="I24" s="92">
        <f>SUM(G24:H24)</f>
        <v>0</v>
      </c>
      <c r="J24" s="34"/>
    </row>
    <row r="25" spans="1:19" ht="13.5" customHeight="1" x14ac:dyDescent="0.25">
      <c r="A25" s="155" t="s">
        <v>7</v>
      </c>
      <c r="B25" s="156"/>
      <c r="C25" s="156"/>
      <c r="D25" s="156"/>
      <c r="E25" s="156"/>
      <c r="F25" s="90"/>
      <c r="G25" s="45">
        <f>SUM(G18:G24)</f>
        <v>0</v>
      </c>
      <c r="H25" s="45">
        <f>SUM(H18:H24)</f>
        <v>0</v>
      </c>
      <c r="I25" s="91">
        <f>SUM(I18:I24)</f>
        <v>0</v>
      </c>
      <c r="J25" s="34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3.5" customHeight="1" x14ac:dyDescent="0.25">
      <c r="A26" s="167" t="s">
        <v>279</v>
      </c>
      <c r="B26" s="209"/>
      <c r="C26" s="209"/>
      <c r="D26" s="209"/>
      <c r="E26" s="209"/>
      <c r="F26" s="209"/>
      <c r="G26" s="209"/>
      <c r="H26" s="259"/>
      <c r="I26" s="93">
        <f>SUM(35000+(50*D8)+(5*H7))</f>
        <v>35000</v>
      </c>
      <c r="J26" s="34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3.5" customHeight="1" thickBot="1" x14ac:dyDescent="0.3">
      <c r="A27" s="155" t="s">
        <v>219</v>
      </c>
      <c r="B27" s="156"/>
      <c r="C27" s="156"/>
      <c r="D27" s="156"/>
      <c r="E27" s="156"/>
      <c r="F27" s="209"/>
      <c r="G27" s="209"/>
      <c r="H27" s="169"/>
      <c r="I27" s="94">
        <f>SUM(I25:I26)</f>
        <v>35000</v>
      </c>
      <c r="J27" s="34"/>
    </row>
    <row r="28" spans="1:19" ht="13.5" customHeight="1" thickBot="1" x14ac:dyDescent="0.3">
      <c r="A28" s="260" t="s">
        <v>268</v>
      </c>
      <c r="B28" s="261"/>
      <c r="C28" s="261"/>
      <c r="D28" s="261"/>
      <c r="E28" s="261"/>
      <c r="F28" s="261"/>
      <c r="G28" s="261"/>
      <c r="H28" s="262"/>
      <c r="I28" s="95">
        <f>SUM(I27*0.5)</f>
        <v>17500</v>
      </c>
      <c r="J28" s="34"/>
    </row>
    <row r="29" spans="1:19" ht="4.5" customHeight="1" thickTop="1" x14ac:dyDescent="0.25">
      <c r="A29" s="48"/>
      <c r="B29" s="35"/>
      <c r="C29" s="35"/>
      <c r="D29" s="35"/>
      <c r="E29" s="35"/>
      <c r="F29" s="35"/>
      <c r="G29" s="37"/>
      <c r="H29" s="37"/>
      <c r="I29" s="49"/>
      <c r="J29" s="34"/>
    </row>
    <row r="30" spans="1:19" ht="27.75" customHeight="1" x14ac:dyDescent="0.25">
      <c r="A30" s="160" t="s">
        <v>271</v>
      </c>
      <c r="B30" s="161"/>
      <c r="C30" s="33"/>
      <c r="D30" s="252" t="s">
        <v>239</v>
      </c>
      <c r="E30" s="253"/>
      <c r="F30" s="253"/>
      <c r="G30" s="253"/>
      <c r="H30" s="253"/>
      <c r="I30" s="254"/>
      <c r="J30" s="41"/>
    </row>
    <row r="31" spans="1:19" ht="15" customHeight="1" x14ac:dyDescent="0.25">
      <c r="A31" s="187" t="s">
        <v>240</v>
      </c>
      <c r="B31" s="188"/>
      <c r="C31" s="188"/>
      <c r="D31" s="188"/>
      <c r="E31" s="188"/>
      <c r="F31" s="51"/>
      <c r="G31" s="110">
        <f>SUM(I27*C30)</f>
        <v>0</v>
      </c>
      <c r="H31" s="145" t="s">
        <v>9</v>
      </c>
      <c r="I31" s="146"/>
      <c r="J31" s="41"/>
    </row>
    <row r="32" spans="1:19" ht="3" customHeight="1" x14ac:dyDescent="0.3">
      <c r="A32" s="50"/>
      <c r="B32" s="52"/>
      <c r="C32" s="52"/>
      <c r="D32" s="52"/>
      <c r="E32" s="52"/>
      <c r="F32" s="53"/>
      <c r="G32" s="54"/>
      <c r="H32" s="55"/>
      <c r="I32" s="56"/>
      <c r="J32" s="41"/>
    </row>
    <row r="33" spans="1:10" ht="14.25" customHeight="1" x14ac:dyDescent="0.25">
      <c r="A33" s="147" t="s">
        <v>8</v>
      </c>
      <c r="B33" s="148"/>
      <c r="C33" s="149"/>
      <c r="D33" s="57" t="e">
        <f>SUM(I27/H7)</f>
        <v>#DIV/0!</v>
      </c>
      <c r="E33" s="35"/>
      <c r="F33" s="35"/>
      <c r="G33" s="35"/>
      <c r="H33" s="58"/>
      <c r="I33" s="36"/>
      <c r="J33" s="34"/>
    </row>
    <row r="34" spans="1:10" ht="14.25" customHeight="1" x14ac:dyDescent="0.25">
      <c r="A34" s="159" t="s">
        <v>215</v>
      </c>
      <c r="B34" s="158"/>
      <c r="C34" s="158"/>
      <c r="D34" s="15"/>
      <c r="E34" s="157" t="s">
        <v>216</v>
      </c>
      <c r="F34" s="158"/>
      <c r="G34" s="158"/>
      <c r="H34" s="18"/>
      <c r="I34" s="36"/>
      <c r="J34" s="34"/>
    </row>
    <row r="35" spans="1:10" ht="4.5" customHeight="1" x14ac:dyDescent="0.3">
      <c r="A35" s="281"/>
      <c r="B35" s="282"/>
      <c r="C35" s="282"/>
      <c r="D35" s="282"/>
      <c r="E35" s="282"/>
      <c r="F35" s="282"/>
      <c r="G35" s="282"/>
      <c r="H35" s="282"/>
      <c r="I35" s="283"/>
      <c r="J35" s="34"/>
    </row>
    <row r="36" spans="1:10" x14ac:dyDescent="0.25">
      <c r="A36" s="147" t="s">
        <v>244</v>
      </c>
      <c r="B36" s="148"/>
      <c r="C36" s="148"/>
      <c r="D36" s="148"/>
      <c r="E36" s="148"/>
      <c r="F36" s="148"/>
      <c r="G36" s="148"/>
      <c r="H36" s="148"/>
      <c r="I36" s="178"/>
      <c r="J36" s="34"/>
    </row>
    <row r="37" spans="1:10" s="16" customFormat="1" ht="4.5" customHeight="1" x14ac:dyDescent="0.3">
      <c r="A37" s="276" t="s">
        <v>243</v>
      </c>
      <c r="B37" s="277"/>
      <c r="C37" s="277"/>
      <c r="D37" s="277"/>
      <c r="E37" s="277"/>
      <c r="F37" s="277"/>
      <c r="G37" s="277"/>
      <c r="H37" s="277"/>
      <c r="I37" s="278"/>
      <c r="J37" s="84"/>
    </row>
    <row r="38" spans="1:10" ht="14.25" customHeight="1" x14ac:dyDescent="0.25">
      <c r="A38" s="147" t="s">
        <v>235</v>
      </c>
      <c r="B38" s="151"/>
      <c r="C38" s="152"/>
      <c r="D38" s="61">
        <f>SUM(H7*0.2)*D5</f>
        <v>0</v>
      </c>
      <c r="E38" s="150" t="s">
        <v>258</v>
      </c>
      <c r="F38" s="151"/>
      <c r="G38" s="152"/>
      <c r="H38" s="62">
        <f>SUM(H7*0.35)*H5</f>
        <v>0</v>
      </c>
      <c r="I38" s="63"/>
      <c r="J38" s="34"/>
    </row>
    <row r="39" spans="1:10" ht="14.25" customHeight="1" x14ac:dyDescent="0.25">
      <c r="A39" s="147" t="s">
        <v>256</v>
      </c>
      <c r="B39" s="151"/>
      <c r="C39" s="152"/>
      <c r="D39" s="62">
        <f>SUM(H7*0.2)*D6</f>
        <v>0</v>
      </c>
      <c r="E39" s="150" t="s">
        <v>261</v>
      </c>
      <c r="F39" s="287"/>
      <c r="G39" s="288"/>
      <c r="H39" s="62">
        <f>SUM(H7*0.25)*H6</f>
        <v>0</v>
      </c>
      <c r="I39" s="63"/>
      <c r="J39" s="34"/>
    </row>
    <row r="40" spans="1:10" ht="14.25" customHeight="1" x14ac:dyDescent="0.25">
      <c r="A40" s="222" t="s">
        <v>236</v>
      </c>
      <c r="B40" s="209"/>
      <c r="C40" s="209"/>
      <c r="D40" s="209"/>
      <c r="E40" s="209"/>
      <c r="F40" s="223"/>
      <c r="G40" s="224"/>
      <c r="H40" s="64" t="s">
        <v>238</v>
      </c>
      <c r="I40" s="65"/>
      <c r="J40" s="34"/>
    </row>
    <row r="41" spans="1:10" ht="7.5" customHeight="1" x14ac:dyDescent="0.3">
      <c r="A41" s="66"/>
      <c r="B41" s="37"/>
      <c r="C41" s="37"/>
      <c r="D41" s="37"/>
      <c r="E41" s="37"/>
      <c r="F41" s="67"/>
      <c r="G41" s="68"/>
      <c r="H41" s="69"/>
      <c r="I41" s="70"/>
      <c r="J41" s="34"/>
    </row>
    <row r="42" spans="1:10" ht="3" customHeight="1" thickBot="1" x14ac:dyDescent="0.35">
      <c r="A42" s="279"/>
      <c r="B42" s="280"/>
      <c r="C42" s="280"/>
      <c r="D42" s="280"/>
      <c r="E42" s="280"/>
      <c r="F42" s="280"/>
      <c r="G42" s="280"/>
      <c r="H42" s="280"/>
      <c r="I42" s="280"/>
      <c r="J42" s="34"/>
    </row>
    <row r="43" spans="1:10" ht="15.75" customHeight="1" x14ac:dyDescent="0.25">
      <c r="A43" s="217" t="s">
        <v>202</v>
      </c>
      <c r="B43" s="218"/>
      <c r="C43" s="219"/>
      <c r="D43" s="219"/>
      <c r="E43" s="219"/>
      <c r="F43" s="71" t="s">
        <v>191</v>
      </c>
      <c r="G43" s="71" t="s">
        <v>192</v>
      </c>
      <c r="H43" s="71" t="s">
        <v>193</v>
      </c>
      <c r="I43" s="72" t="s">
        <v>194</v>
      </c>
      <c r="J43" s="34"/>
    </row>
    <row r="44" spans="1:10" x14ac:dyDescent="0.25">
      <c r="A44" s="163" t="s">
        <v>220</v>
      </c>
      <c r="B44" s="148"/>
      <c r="C44" s="148"/>
      <c r="D44" s="148"/>
      <c r="E44" s="148"/>
      <c r="F44" s="43">
        <f>H34*D38/1.1*(1-$D34)</f>
        <v>0</v>
      </c>
      <c r="G44" s="43">
        <f>$H34*H38/1.1*(1-$D34)</f>
        <v>0</v>
      </c>
      <c r="H44" s="43">
        <f>H34*D39/1.1*(1-$D34)</f>
        <v>0</v>
      </c>
      <c r="I44" s="73">
        <f>H34*H39/1.1*(1-$D34)</f>
        <v>0</v>
      </c>
      <c r="J44" s="34"/>
    </row>
    <row r="45" spans="1:10" ht="5.25" customHeight="1" x14ac:dyDescent="0.25">
      <c r="A45" s="153"/>
      <c r="B45" s="168"/>
      <c r="C45" s="168"/>
      <c r="D45" s="168"/>
      <c r="E45" s="168"/>
      <c r="F45" s="168"/>
      <c r="G45" s="168"/>
      <c r="H45" s="168"/>
      <c r="I45" s="169"/>
      <c r="J45" s="34"/>
    </row>
    <row r="46" spans="1:10" x14ac:dyDescent="0.25">
      <c r="A46" s="180" t="s">
        <v>221</v>
      </c>
      <c r="B46" s="164"/>
      <c r="C46" s="164"/>
      <c r="D46" s="164"/>
      <c r="E46" s="152"/>
      <c r="F46" s="43">
        <f>SUM(I27-F44)*D5</f>
        <v>0</v>
      </c>
      <c r="G46" s="43">
        <f>SUM(I27-G44)*H5</f>
        <v>0</v>
      </c>
      <c r="H46" s="43">
        <f>SUM(I27-H44)*D6</f>
        <v>0</v>
      </c>
      <c r="I46" s="73">
        <f>SUM(I27-I44)*H6</f>
        <v>0</v>
      </c>
      <c r="J46" s="34"/>
    </row>
    <row r="47" spans="1:10" ht="10.5" customHeight="1" thickBot="1" x14ac:dyDescent="0.3">
      <c r="A47" s="147"/>
      <c r="B47" s="164"/>
      <c r="C47" s="164"/>
      <c r="D47" s="164"/>
      <c r="E47" s="164"/>
      <c r="F47" s="164"/>
      <c r="G47" s="164"/>
      <c r="H47" s="164"/>
      <c r="I47" s="165"/>
      <c r="J47" s="34"/>
    </row>
    <row r="48" spans="1:10" ht="15.75" thickBot="1" x14ac:dyDescent="0.3">
      <c r="A48" s="289" t="s">
        <v>248</v>
      </c>
      <c r="B48" s="290"/>
      <c r="C48" s="290"/>
      <c r="D48" s="290"/>
      <c r="E48" s="290"/>
      <c r="F48" s="291"/>
      <c r="G48" s="137"/>
      <c r="H48" s="105" t="s">
        <v>255</v>
      </c>
      <c r="I48" s="106">
        <f>SUM(G48/I27)</f>
        <v>0</v>
      </c>
      <c r="J48" s="34"/>
    </row>
    <row r="49" spans="1:10" ht="3.75" customHeight="1" x14ac:dyDescent="0.25">
      <c r="A49" s="147"/>
      <c r="B49" s="164"/>
      <c r="C49" s="164"/>
      <c r="D49" s="164"/>
      <c r="E49" s="164"/>
      <c r="F49" s="164"/>
      <c r="G49" s="164"/>
      <c r="H49" s="164"/>
      <c r="I49" s="165"/>
      <c r="J49" s="34"/>
    </row>
    <row r="50" spans="1:10" ht="13.5" customHeight="1" x14ac:dyDescent="0.25">
      <c r="A50" s="155" t="s">
        <v>206</v>
      </c>
      <c r="B50" s="168"/>
      <c r="C50" s="168"/>
      <c r="D50" s="168"/>
      <c r="E50" s="35" t="s">
        <v>11</v>
      </c>
      <c r="F50" s="35"/>
      <c r="G50" s="28"/>
      <c r="H50" s="166" t="s">
        <v>9</v>
      </c>
      <c r="I50" s="165"/>
      <c r="J50" s="34"/>
    </row>
    <row r="51" spans="1:10" ht="13.5" customHeight="1" x14ac:dyDescent="0.25">
      <c r="A51" s="147" t="s">
        <v>10</v>
      </c>
      <c r="B51" s="148"/>
      <c r="C51" s="148"/>
      <c r="D51" s="148"/>
      <c r="E51" s="148"/>
      <c r="F51" s="152"/>
      <c r="G51" s="31"/>
      <c r="H51" s="166" t="s">
        <v>9</v>
      </c>
      <c r="I51" s="165"/>
      <c r="J51" s="34"/>
    </row>
    <row r="52" spans="1:10" ht="13.5" customHeight="1" x14ac:dyDescent="0.25">
      <c r="A52" s="147" t="s">
        <v>12</v>
      </c>
      <c r="B52" s="148"/>
      <c r="C52" s="148"/>
      <c r="D52" s="148"/>
      <c r="E52" s="148"/>
      <c r="F52" s="152"/>
      <c r="G52" s="31"/>
      <c r="H52" s="166" t="s">
        <v>9</v>
      </c>
      <c r="I52" s="165"/>
      <c r="J52" s="34"/>
    </row>
    <row r="53" spans="1:10" ht="13.5" customHeight="1" x14ac:dyDescent="0.25">
      <c r="A53" s="147" t="s">
        <v>13</v>
      </c>
      <c r="B53" s="148"/>
      <c r="C53" s="148"/>
      <c r="D53" s="148"/>
      <c r="E53" s="148"/>
      <c r="F53" s="152"/>
      <c r="G53" s="31"/>
      <c r="H53" s="166" t="s">
        <v>9</v>
      </c>
      <c r="I53" s="165"/>
      <c r="J53" s="34"/>
    </row>
    <row r="54" spans="1:10" ht="13.5" customHeight="1" x14ac:dyDescent="0.25">
      <c r="A54" s="147" t="s">
        <v>14</v>
      </c>
      <c r="B54" s="148"/>
      <c r="C54" s="148"/>
      <c r="D54" s="148"/>
      <c r="E54" s="148"/>
      <c r="F54" s="152"/>
      <c r="G54" s="28"/>
      <c r="H54" s="166" t="s">
        <v>9</v>
      </c>
      <c r="I54" s="165"/>
      <c r="J54" s="34"/>
    </row>
    <row r="55" spans="1:10" ht="13.5" customHeight="1" x14ac:dyDescent="0.25">
      <c r="A55" s="147" t="s">
        <v>204</v>
      </c>
      <c r="B55" s="148"/>
      <c r="C55" s="148"/>
      <c r="D55" s="148"/>
      <c r="E55" s="148"/>
      <c r="F55" s="152"/>
      <c r="G55" s="29"/>
      <c r="H55" s="166" t="s">
        <v>9</v>
      </c>
      <c r="I55" s="165"/>
      <c r="J55" s="34"/>
    </row>
    <row r="56" spans="1:10" ht="13.5" customHeight="1" x14ac:dyDescent="0.25">
      <c r="A56" s="147" t="s">
        <v>205</v>
      </c>
      <c r="B56" s="148"/>
      <c r="C56" s="148"/>
      <c r="D56" s="148"/>
      <c r="E56" s="148"/>
      <c r="F56" s="152"/>
      <c r="G56" s="29"/>
      <c r="H56" s="170" t="s">
        <v>9</v>
      </c>
      <c r="I56" s="171"/>
      <c r="J56" s="34"/>
    </row>
    <row r="57" spans="1:10" ht="13.5" customHeight="1" x14ac:dyDescent="0.25">
      <c r="A57" s="284" t="s">
        <v>15</v>
      </c>
      <c r="B57" s="285"/>
      <c r="C57" s="285"/>
      <c r="D57" s="285"/>
      <c r="E57" s="286"/>
      <c r="F57" s="44">
        <f>SUM(F44,G48,G50:G56)*D5</f>
        <v>0</v>
      </c>
      <c r="G57" s="44">
        <f>SUM(G44,G48,G50:G56)*H5</f>
        <v>0</v>
      </c>
      <c r="H57" s="82">
        <f>SUM(H44,G48,G50:G56)*D6</f>
        <v>0</v>
      </c>
      <c r="I57" s="96">
        <f>SUM(I44,G48,G50:G56)*H6</f>
        <v>0</v>
      </c>
      <c r="J57" s="34"/>
    </row>
    <row r="58" spans="1:10" ht="13.5" customHeight="1" x14ac:dyDescent="0.25">
      <c r="A58" s="265" t="s">
        <v>237</v>
      </c>
      <c r="B58" s="266"/>
      <c r="C58" s="266"/>
      <c r="D58" s="266"/>
      <c r="E58" s="267"/>
      <c r="F58" s="97">
        <f>SUM(F57-I27)*D5</f>
        <v>0</v>
      </c>
      <c r="G58" s="78">
        <f>SUM(G57-I27)*H5</f>
        <v>0</v>
      </c>
      <c r="H58" s="79">
        <f>SUM(H57-I27)*D6</f>
        <v>0</v>
      </c>
      <c r="I58" s="80">
        <f>SUM(I57-I27)*H6</f>
        <v>0</v>
      </c>
      <c r="J58" s="34"/>
    </row>
    <row r="59" spans="1:10" ht="8.25" customHeight="1" x14ac:dyDescent="0.25">
      <c r="A59" s="98"/>
      <c r="B59" s="98"/>
      <c r="C59" s="98"/>
      <c r="D59" s="98"/>
      <c r="E59" s="98"/>
      <c r="F59" s="99"/>
      <c r="G59" s="99"/>
      <c r="H59" s="100"/>
      <c r="I59" s="100"/>
      <c r="J59" s="34"/>
    </row>
    <row r="60" spans="1:10" ht="22.5" customHeight="1" x14ac:dyDescent="0.25">
      <c r="A60" s="162" t="s">
        <v>207</v>
      </c>
      <c r="B60" s="162"/>
      <c r="C60" s="162"/>
      <c r="D60" s="162"/>
      <c r="E60" s="162"/>
      <c r="F60" s="162"/>
      <c r="G60" s="162"/>
      <c r="H60" s="162"/>
      <c r="I60" s="162"/>
      <c r="J60" s="34"/>
    </row>
    <row r="61" spans="1:10" ht="5.25" customHeight="1" thickBot="1" x14ac:dyDescent="0.3">
      <c r="A61" s="34"/>
      <c r="B61" s="34"/>
      <c r="C61" s="34"/>
      <c r="D61" s="34"/>
      <c r="E61" s="34"/>
      <c r="F61" s="34"/>
      <c r="G61" s="119"/>
      <c r="H61" s="34"/>
      <c r="I61" s="34"/>
      <c r="J61" s="34"/>
    </row>
    <row r="62" spans="1:10" x14ac:dyDescent="0.25">
      <c r="A62" s="240" t="s">
        <v>285</v>
      </c>
      <c r="B62" s="241"/>
      <c r="C62" s="241"/>
      <c r="D62" s="241"/>
      <c r="E62" s="241"/>
      <c r="F62" s="241"/>
      <c r="G62" s="241"/>
      <c r="H62" s="241"/>
      <c r="I62" s="242"/>
    </row>
    <row r="63" spans="1:10" ht="201" customHeight="1" x14ac:dyDescent="0.25">
      <c r="A63" s="243" t="s">
        <v>286</v>
      </c>
      <c r="B63" s="244"/>
      <c r="C63" s="244"/>
      <c r="D63" s="244"/>
      <c r="E63" s="244"/>
      <c r="F63" s="244"/>
      <c r="G63" s="244"/>
      <c r="H63" s="244"/>
      <c r="I63" s="245"/>
    </row>
    <row r="64" spans="1:10" x14ac:dyDescent="0.25">
      <c r="A64" s="138" t="s">
        <v>287</v>
      </c>
      <c r="B64" s="139"/>
      <c r="C64" s="139"/>
      <c r="D64" s="139"/>
      <c r="E64" s="139"/>
      <c r="F64" s="139"/>
      <c r="G64" s="139"/>
      <c r="H64" s="140">
        <v>2023</v>
      </c>
      <c r="I64" s="141"/>
    </row>
    <row r="65" spans="1:9" x14ac:dyDescent="0.25">
      <c r="A65" s="142"/>
      <c r="B65" s="140"/>
      <c r="C65" s="140"/>
      <c r="D65" s="140"/>
      <c r="E65" s="140"/>
      <c r="F65" s="140"/>
      <c r="G65" s="140"/>
      <c r="H65" s="140"/>
      <c r="I65" s="143"/>
    </row>
    <row r="66" spans="1:9" x14ac:dyDescent="0.25">
      <c r="A66" s="246"/>
      <c r="B66" s="247"/>
      <c r="C66" s="247"/>
      <c r="D66" s="247"/>
      <c r="E66" s="247"/>
      <c r="F66" s="247"/>
      <c r="G66" s="247"/>
      <c r="H66" s="247"/>
      <c r="I66" s="248"/>
    </row>
    <row r="67" spans="1:9" ht="2.4500000000000002" customHeight="1" x14ac:dyDescent="0.25">
      <c r="A67" s="246"/>
      <c r="B67" s="247"/>
      <c r="C67" s="247"/>
      <c r="D67" s="247"/>
      <c r="E67" s="247"/>
      <c r="F67" s="247"/>
      <c r="G67" s="247"/>
      <c r="H67" s="247"/>
      <c r="I67" s="248"/>
    </row>
    <row r="68" spans="1:9" x14ac:dyDescent="0.25">
      <c r="A68" s="249"/>
      <c r="B68" s="250"/>
      <c r="C68" s="250"/>
      <c r="D68" s="250"/>
      <c r="E68" s="250" t="s">
        <v>288</v>
      </c>
      <c r="F68" s="250"/>
      <c r="G68" s="250"/>
      <c r="H68" s="250"/>
      <c r="I68" s="251"/>
    </row>
    <row r="69" spans="1:9" x14ac:dyDescent="0.25">
      <c r="A69" s="144"/>
      <c r="B69" s="144"/>
      <c r="C69" s="144"/>
      <c r="D69" s="144"/>
      <c r="E69" s="144"/>
      <c r="F69" s="144"/>
      <c r="G69" s="144"/>
      <c r="H69" s="144"/>
      <c r="I69" s="144"/>
    </row>
  </sheetData>
  <sheetProtection password="F03F" sheet="1" objects="1" scenarios="1" formatCells="0" formatColumns="0" formatRows="0" insertColumns="0" insertRows="0" deleteColumns="0" deleteRows="0"/>
  <protectedRanges>
    <protectedRange sqref="A64 A66:A68 B64:D68 E64:E66 E68 F64:I68" name="Oblast2_1"/>
  </protectedRanges>
  <mergeCells count="90">
    <mergeCell ref="A62:I62"/>
    <mergeCell ref="A63:I63"/>
    <mergeCell ref="A66:I67"/>
    <mergeCell ref="A68:D68"/>
    <mergeCell ref="E68:I68"/>
    <mergeCell ref="H55:I55"/>
    <mergeCell ref="A47:I47"/>
    <mergeCell ref="A46:E46"/>
    <mergeCell ref="A49:I49"/>
    <mergeCell ref="H50:I50"/>
    <mergeCell ref="A53:F53"/>
    <mergeCell ref="A50:D50"/>
    <mergeCell ref="H53:I53"/>
    <mergeCell ref="H54:I54"/>
    <mergeCell ref="A48:F48"/>
    <mergeCell ref="A51:F51"/>
    <mergeCell ref="E39:G39"/>
    <mergeCell ref="A38:C38"/>
    <mergeCell ref="A43:E43"/>
    <mergeCell ref="A39:C39"/>
    <mergeCell ref="A40:E40"/>
    <mergeCell ref="F40:G40"/>
    <mergeCell ref="A8:C8"/>
    <mergeCell ref="F8:G8"/>
    <mergeCell ref="A10:E10"/>
    <mergeCell ref="A11:B11"/>
    <mergeCell ref="A22:F22"/>
    <mergeCell ref="A21:F21"/>
    <mergeCell ref="A20:F20"/>
    <mergeCell ref="A19:F19"/>
    <mergeCell ref="A18:F18"/>
    <mergeCell ref="F9:G9"/>
    <mergeCell ref="F10:G10"/>
    <mergeCell ref="A12:B12"/>
    <mergeCell ref="C12:I12"/>
    <mergeCell ref="A13:B13"/>
    <mergeCell ref="C13:D13"/>
    <mergeCell ref="E13:H13"/>
    <mergeCell ref="A37:I37"/>
    <mergeCell ref="H9:I9"/>
    <mergeCell ref="A60:I60"/>
    <mergeCell ref="A42:I42"/>
    <mergeCell ref="A35:I35"/>
    <mergeCell ref="A57:E57"/>
    <mergeCell ref="A36:I36"/>
    <mergeCell ref="A45:I45"/>
    <mergeCell ref="H51:I51"/>
    <mergeCell ref="H52:I52"/>
    <mergeCell ref="A56:F56"/>
    <mergeCell ref="A52:F52"/>
    <mergeCell ref="A55:F55"/>
    <mergeCell ref="A54:F54"/>
    <mergeCell ref="A44:E44"/>
    <mergeCell ref="E38:G38"/>
    <mergeCell ref="A58:E58"/>
    <mergeCell ref="H56:I56"/>
    <mergeCell ref="A2:B2"/>
    <mergeCell ref="A7:E7"/>
    <mergeCell ref="F7:G7"/>
    <mergeCell ref="H7:I7"/>
    <mergeCell ref="C2:I2"/>
    <mergeCell ref="A3:I3"/>
    <mergeCell ref="A6:C6"/>
    <mergeCell ref="E5:G5"/>
    <mergeCell ref="E6:G6"/>
    <mergeCell ref="A5:C5"/>
    <mergeCell ref="H8:I8"/>
    <mergeCell ref="A9:C9"/>
    <mergeCell ref="A33:C33"/>
    <mergeCell ref="E34:G34"/>
    <mergeCell ref="H10:I10"/>
    <mergeCell ref="C11:I11"/>
    <mergeCell ref="A24:F24"/>
    <mergeCell ref="A23:F23"/>
    <mergeCell ref="A14:E14"/>
    <mergeCell ref="F14:I14"/>
    <mergeCell ref="A15:C15"/>
    <mergeCell ref="D15:I15"/>
    <mergeCell ref="D30:I30"/>
    <mergeCell ref="A31:E31"/>
    <mergeCell ref="H31:I31"/>
    <mergeCell ref="A34:C34"/>
    <mergeCell ref="G16:H16"/>
    <mergeCell ref="A16:F16"/>
    <mergeCell ref="D17:F17"/>
    <mergeCell ref="A25:E25"/>
    <mergeCell ref="A27:H27"/>
    <mergeCell ref="A26:H26"/>
    <mergeCell ref="A28:H28"/>
    <mergeCell ref="A30:B30"/>
  </mergeCells>
  <pageMargins left="0.7" right="0.7" top="0.78740157499999996" bottom="0.78740157499999996" header="0.3" footer="0.3"/>
  <pageSetup paperSize="9" orientation="portrait" r:id="rId1"/>
  <headerFooter>
    <oddHeader xml:space="preserve">&amp;L&amp;10Žádost o dotaci MK 2018_KNIHY
Rozpočet - dvouletý projekt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"/>
  <sheetViews>
    <sheetView topLeftCell="A55" zoomScaleNormal="100" workbookViewId="0">
      <selection activeCell="R64" sqref="R64"/>
    </sheetView>
  </sheetViews>
  <sheetFormatPr defaultColWidth="9.140625" defaultRowHeight="15" x14ac:dyDescent="0.25"/>
  <cols>
    <col min="1" max="1" width="9.5703125" style="26" customWidth="1"/>
    <col min="2" max="2" width="10.28515625" style="26" customWidth="1"/>
    <col min="3" max="3" width="9.140625" style="26"/>
    <col min="4" max="4" width="9.28515625" style="26" customWidth="1"/>
    <col min="5" max="5" width="9.7109375" style="26" customWidth="1"/>
    <col min="6" max="6" width="8.7109375" style="26" customWidth="1"/>
    <col min="7" max="7" width="10.42578125" style="26" customWidth="1"/>
    <col min="8" max="8" width="9.42578125" style="26" customWidth="1"/>
    <col min="9" max="9" width="9.5703125" style="26" customWidth="1"/>
    <col min="10" max="10" width="1.28515625" style="26" customWidth="1"/>
    <col min="11" max="16384" width="9.140625" style="26"/>
  </cols>
  <sheetData>
    <row r="1" spans="1:19" ht="3.75" customHeight="1" thickBot="1" x14ac:dyDescent="0.3">
      <c r="A1" s="277"/>
      <c r="B1" s="300"/>
      <c r="C1" s="300"/>
      <c r="D1" s="151"/>
      <c r="E1" s="311"/>
      <c r="F1" s="312"/>
      <c r="G1" s="312"/>
      <c r="H1" s="312"/>
      <c r="I1" s="312"/>
      <c r="J1" s="34"/>
    </row>
    <row r="2" spans="1:19" ht="23.25" customHeight="1" thickBot="1" x14ac:dyDescent="0.3">
      <c r="A2" s="201" t="s">
        <v>242</v>
      </c>
      <c r="B2" s="202"/>
      <c r="C2" s="313"/>
      <c r="D2" s="314"/>
      <c r="E2" s="314"/>
      <c r="F2" s="314"/>
      <c r="G2" s="314"/>
      <c r="H2" s="314"/>
      <c r="I2" s="315"/>
      <c r="J2" s="34"/>
    </row>
    <row r="3" spans="1:19" ht="13.5" customHeight="1" x14ac:dyDescent="0.25">
      <c r="A3" s="153" t="s">
        <v>269</v>
      </c>
      <c r="B3" s="154"/>
      <c r="C3" s="154"/>
      <c r="D3" s="154"/>
      <c r="E3" s="154"/>
      <c r="F3" s="154"/>
      <c r="G3" s="154"/>
      <c r="H3" s="154"/>
      <c r="I3" s="316"/>
      <c r="J3" s="34"/>
      <c r="K3" s="27"/>
      <c r="L3" s="27"/>
      <c r="M3" s="27"/>
      <c r="N3" s="27"/>
      <c r="O3" s="27"/>
      <c r="P3" s="27"/>
      <c r="Q3" s="27"/>
      <c r="R3" s="27"/>
      <c r="S3" s="27"/>
    </row>
    <row r="4" spans="1:19" ht="3" customHeight="1" x14ac:dyDescent="0.25">
      <c r="A4" s="163"/>
      <c r="B4" s="164"/>
      <c r="C4" s="164"/>
      <c r="D4" s="164"/>
      <c r="E4" s="164"/>
      <c r="F4" s="164"/>
      <c r="G4" s="164"/>
      <c r="H4" s="164"/>
      <c r="I4" s="165"/>
      <c r="J4" s="34"/>
      <c r="K4" s="27"/>
      <c r="L4" s="27"/>
      <c r="M4" s="27"/>
      <c r="N4" s="27"/>
      <c r="O4" s="27"/>
      <c r="P4" s="27"/>
      <c r="Q4" s="27"/>
      <c r="R4" s="27"/>
      <c r="S4" s="27"/>
    </row>
    <row r="5" spans="1:19" ht="15" customHeight="1" x14ac:dyDescent="0.25">
      <c r="A5" s="147" t="s">
        <v>228</v>
      </c>
      <c r="B5" s="164"/>
      <c r="C5" s="152"/>
      <c r="D5" s="24"/>
      <c r="E5" s="166" t="s">
        <v>230</v>
      </c>
      <c r="F5" s="148"/>
      <c r="G5" s="149"/>
      <c r="H5" s="24"/>
      <c r="I5" s="42"/>
      <c r="J5" s="34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 x14ac:dyDescent="0.25">
      <c r="A6" s="147" t="s">
        <v>229</v>
      </c>
      <c r="B6" s="197"/>
      <c r="C6" s="149"/>
      <c r="D6" s="24"/>
      <c r="E6" s="166" t="s">
        <v>231</v>
      </c>
      <c r="F6" s="148"/>
      <c r="G6" s="149"/>
      <c r="H6" s="24"/>
      <c r="I6" s="42"/>
      <c r="J6" s="34"/>
      <c r="K6" s="27"/>
      <c r="L6" s="27"/>
      <c r="M6" s="27"/>
      <c r="N6" s="27"/>
      <c r="O6" s="27"/>
      <c r="P6" s="27"/>
      <c r="Q6" s="27"/>
      <c r="R6" s="27"/>
      <c r="S6" s="27"/>
    </row>
    <row r="7" spans="1:19" x14ac:dyDescent="0.25">
      <c r="A7" s="180" t="s">
        <v>224</v>
      </c>
      <c r="B7" s="181"/>
      <c r="C7" s="181"/>
      <c r="D7" s="181"/>
      <c r="E7" s="181"/>
      <c r="F7" s="148" t="s">
        <v>211</v>
      </c>
      <c r="G7" s="148"/>
      <c r="H7" s="268"/>
      <c r="I7" s="269"/>
      <c r="J7" s="34"/>
    </row>
    <row r="8" spans="1:19" x14ac:dyDescent="0.25">
      <c r="A8" s="147" t="s">
        <v>267</v>
      </c>
      <c r="B8" s="148"/>
      <c r="C8" s="148"/>
      <c r="D8" s="134"/>
      <c r="E8" s="124"/>
      <c r="F8" s="148" t="s">
        <v>199</v>
      </c>
      <c r="G8" s="148"/>
      <c r="H8" s="307"/>
      <c r="I8" s="308"/>
      <c r="J8" s="34"/>
      <c r="L8" s="136"/>
    </row>
    <row r="9" spans="1:19" x14ac:dyDescent="0.25">
      <c r="A9" s="147" t="s">
        <v>4</v>
      </c>
      <c r="B9" s="148"/>
      <c r="C9" s="148"/>
      <c r="D9" s="134"/>
      <c r="E9" s="38"/>
      <c r="F9" s="148" t="s">
        <v>2</v>
      </c>
      <c r="G9" s="148"/>
      <c r="H9" s="307"/>
      <c r="I9" s="308"/>
      <c r="J9" s="34"/>
    </row>
    <row r="10" spans="1:19" x14ac:dyDescent="0.25">
      <c r="A10" s="147"/>
      <c r="B10" s="164"/>
      <c r="C10" s="164"/>
      <c r="D10" s="164"/>
      <c r="E10" s="164"/>
      <c r="F10" s="148" t="s">
        <v>3</v>
      </c>
      <c r="G10" s="148"/>
      <c r="H10" s="309"/>
      <c r="I10" s="310"/>
      <c r="J10" s="34"/>
    </row>
    <row r="11" spans="1:19" ht="15.75" customHeight="1" x14ac:dyDescent="0.25">
      <c r="A11" s="192" t="s">
        <v>5</v>
      </c>
      <c r="B11" s="193"/>
      <c r="C11" s="194"/>
      <c r="D11" s="195"/>
      <c r="E11" s="195"/>
      <c r="F11" s="195"/>
      <c r="G11" s="195"/>
      <c r="H11" s="195"/>
      <c r="I11" s="196"/>
      <c r="J11" s="34"/>
    </row>
    <row r="12" spans="1:19" ht="15.75" customHeight="1" x14ac:dyDescent="0.25">
      <c r="A12" s="213" t="s">
        <v>16</v>
      </c>
      <c r="B12" s="151"/>
      <c r="C12" s="214"/>
      <c r="D12" s="215"/>
      <c r="E12" s="215"/>
      <c r="F12" s="215"/>
      <c r="G12" s="215"/>
      <c r="H12" s="215"/>
      <c r="I12" s="216"/>
      <c r="J12" s="34"/>
    </row>
    <row r="13" spans="1:19" ht="15.75" customHeight="1" x14ac:dyDescent="0.25">
      <c r="A13" s="213" t="s">
        <v>0</v>
      </c>
      <c r="B13" s="151"/>
      <c r="C13" s="225"/>
      <c r="D13" s="226"/>
      <c r="E13" s="227" t="s">
        <v>284</v>
      </c>
      <c r="F13" s="228"/>
      <c r="G13" s="228"/>
      <c r="H13" s="229"/>
      <c r="I13" s="20"/>
      <c r="J13" s="34"/>
    </row>
    <row r="14" spans="1:19" ht="15.75" customHeight="1" x14ac:dyDescent="0.25">
      <c r="A14" s="230" t="s">
        <v>209</v>
      </c>
      <c r="B14" s="231"/>
      <c r="C14" s="231"/>
      <c r="D14" s="231"/>
      <c r="E14" s="231"/>
      <c r="F14" s="232"/>
      <c r="G14" s="233"/>
      <c r="H14" s="233"/>
      <c r="I14" s="234"/>
      <c r="J14" s="34"/>
    </row>
    <row r="15" spans="1:19" ht="14.25" customHeight="1" thickBot="1" x14ac:dyDescent="0.3">
      <c r="A15" s="235" t="s">
        <v>281</v>
      </c>
      <c r="B15" s="236"/>
      <c r="C15" s="236"/>
      <c r="D15" s="237"/>
      <c r="E15" s="238"/>
      <c r="F15" s="238"/>
      <c r="G15" s="238"/>
      <c r="H15" s="238"/>
      <c r="I15" s="239"/>
      <c r="J15" s="34"/>
    </row>
    <row r="16" spans="1:19" ht="26.25" customHeight="1" x14ac:dyDescent="0.25">
      <c r="A16" s="256" t="s">
        <v>252</v>
      </c>
      <c r="B16" s="218"/>
      <c r="C16" s="218"/>
      <c r="D16" s="218"/>
      <c r="E16" s="218"/>
      <c r="F16" s="292" t="s">
        <v>253</v>
      </c>
      <c r="G16" s="293"/>
      <c r="H16" s="293"/>
      <c r="I16" s="101" t="s">
        <v>226</v>
      </c>
      <c r="J16" s="34"/>
    </row>
    <row r="17" spans="1:20" ht="12.75" customHeight="1" thickBot="1" x14ac:dyDescent="0.3">
      <c r="A17" s="317"/>
      <c r="B17" s="209"/>
      <c r="C17" s="209"/>
      <c r="D17" s="209"/>
      <c r="E17" s="209"/>
      <c r="F17" s="135"/>
      <c r="G17" s="135"/>
      <c r="H17" s="135"/>
      <c r="I17" s="126"/>
      <c r="J17" s="34"/>
    </row>
    <row r="18" spans="1:20" ht="14.25" customHeight="1" thickTop="1" x14ac:dyDescent="0.25">
      <c r="A18" s="147" t="s">
        <v>212</v>
      </c>
      <c r="B18" s="148"/>
      <c r="C18" s="148"/>
      <c r="D18" s="148"/>
      <c r="E18" s="148"/>
      <c r="F18" s="13"/>
      <c r="G18" s="12"/>
      <c r="H18" s="30"/>
      <c r="I18" s="73">
        <f t="shared" ref="I18:I24" si="0">SUM(F18:H18)</f>
        <v>0</v>
      </c>
      <c r="J18" s="34"/>
    </row>
    <row r="19" spans="1:20" ht="14.25" customHeight="1" x14ac:dyDescent="0.25">
      <c r="A19" s="147" t="s">
        <v>213</v>
      </c>
      <c r="B19" s="148"/>
      <c r="C19" s="148"/>
      <c r="D19" s="148"/>
      <c r="E19" s="148"/>
      <c r="F19" s="32"/>
      <c r="G19" s="31"/>
      <c r="H19" s="28"/>
      <c r="I19" s="73">
        <f t="shared" si="0"/>
        <v>0</v>
      </c>
      <c r="J19" s="34"/>
    </row>
    <row r="20" spans="1:20" ht="24" customHeight="1" x14ac:dyDescent="0.25">
      <c r="A20" s="163" t="s">
        <v>222</v>
      </c>
      <c r="B20" s="148"/>
      <c r="C20" s="148"/>
      <c r="D20" s="148"/>
      <c r="E20" s="148"/>
      <c r="F20" s="32"/>
      <c r="G20" s="31"/>
      <c r="H20" s="28"/>
      <c r="I20" s="73">
        <f t="shared" si="0"/>
        <v>0</v>
      </c>
      <c r="J20" s="34"/>
    </row>
    <row r="21" spans="1:20" ht="14.25" customHeight="1" x14ac:dyDescent="0.25">
      <c r="A21" s="147" t="s">
        <v>6</v>
      </c>
      <c r="B21" s="148"/>
      <c r="C21" s="148"/>
      <c r="D21" s="148"/>
      <c r="E21" s="148"/>
      <c r="F21" s="32"/>
      <c r="G21" s="31"/>
      <c r="H21" s="28"/>
      <c r="I21" s="73">
        <f>SUM(F21:H21)</f>
        <v>0</v>
      </c>
      <c r="J21" s="34"/>
    </row>
    <row r="22" spans="1:20" ht="14.25" customHeight="1" x14ac:dyDescent="0.25">
      <c r="A22" s="147" t="s">
        <v>210</v>
      </c>
      <c r="B22" s="148"/>
      <c r="C22" s="148"/>
      <c r="D22" s="148"/>
      <c r="E22" s="148"/>
      <c r="F22" s="32"/>
      <c r="G22" s="31"/>
      <c r="H22" s="28"/>
      <c r="I22" s="73">
        <f>SUM(F22:H22)</f>
        <v>0</v>
      </c>
      <c r="J22" s="34"/>
    </row>
    <row r="23" spans="1:20" ht="14.25" customHeight="1" x14ac:dyDescent="0.25">
      <c r="A23" s="147" t="s">
        <v>203</v>
      </c>
      <c r="B23" s="148"/>
      <c r="C23" s="148"/>
      <c r="D23" s="148"/>
      <c r="E23" s="149"/>
      <c r="F23" s="32"/>
      <c r="G23" s="31"/>
      <c r="H23" s="28"/>
      <c r="I23" s="73">
        <f t="shared" si="0"/>
        <v>0</v>
      </c>
      <c r="J23" s="34"/>
    </row>
    <row r="24" spans="1:20" ht="14.25" customHeight="1" x14ac:dyDescent="0.25">
      <c r="A24" s="147" t="s">
        <v>1</v>
      </c>
      <c r="B24" s="148"/>
      <c r="C24" s="148"/>
      <c r="D24" s="148"/>
      <c r="E24" s="149"/>
      <c r="F24" s="14"/>
      <c r="G24" s="31"/>
      <c r="H24" s="28"/>
      <c r="I24" s="92">
        <f t="shared" si="0"/>
        <v>0</v>
      </c>
      <c r="J24" s="34"/>
    </row>
    <row r="25" spans="1:20" ht="14.25" customHeight="1" x14ac:dyDescent="0.25">
      <c r="A25" s="155" t="s">
        <v>7</v>
      </c>
      <c r="B25" s="154"/>
      <c r="C25" s="154"/>
      <c r="D25" s="154"/>
      <c r="E25" s="295"/>
      <c r="F25" s="102">
        <f>SUM(F18:F24)</f>
        <v>0</v>
      </c>
      <c r="G25" s="45">
        <f>SUM(G18:G24)</f>
        <v>0</v>
      </c>
      <c r="H25" s="45">
        <f>SUM(H18:H24)</f>
        <v>0</v>
      </c>
      <c r="I25" s="91">
        <f>SUM(I18:I24)</f>
        <v>0</v>
      </c>
      <c r="J25" s="34"/>
    </row>
    <row r="26" spans="1:20" ht="14.25" customHeight="1" thickBot="1" x14ac:dyDescent="0.3">
      <c r="A26" s="167" t="s">
        <v>280</v>
      </c>
      <c r="B26" s="296"/>
      <c r="C26" s="296"/>
      <c r="D26" s="296"/>
      <c r="E26" s="296"/>
      <c r="F26" s="296"/>
      <c r="G26" s="296"/>
      <c r="H26" s="297"/>
      <c r="I26" s="93">
        <f>SUM(35000+(50*D8)+(5*H7))</f>
        <v>35000</v>
      </c>
      <c r="J26" s="34"/>
    </row>
    <row r="27" spans="1:20" ht="14.25" customHeight="1" x14ac:dyDescent="0.25">
      <c r="A27" s="155" t="s">
        <v>225</v>
      </c>
      <c r="B27" s="156"/>
      <c r="C27" s="156"/>
      <c r="D27" s="156"/>
      <c r="E27" s="156"/>
      <c r="F27" s="156"/>
      <c r="G27" s="156"/>
      <c r="H27" s="294"/>
      <c r="I27" s="103">
        <f>SUM(I25:I26)</f>
        <v>35000</v>
      </c>
      <c r="J27" s="34"/>
      <c r="N27" s="22"/>
      <c r="T27" s="22"/>
    </row>
    <row r="28" spans="1:20" ht="14.25" customHeight="1" x14ac:dyDescent="0.25">
      <c r="A28" s="153" t="s">
        <v>270</v>
      </c>
      <c r="B28" s="154"/>
      <c r="C28" s="154"/>
      <c r="D28" s="154"/>
      <c r="E28" s="154"/>
      <c r="F28" s="154"/>
      <c r="G28" s="209"/>
      <c r="H28" s="259"/>
      <c r="I28" s="91">
        <f>SUM(I27*0.5)</f>
        <v>17500</v>
      </c>
      <c r="J28" s="34"/>
    </row>
    <row r="29" spans="1:20" ht="5.25" customHeight="1" x14ac:dyDescent="0.25">
      <c r="A29" s="128"/>
      <c r="B29" s="124"/>
      <c r="C29" s="124"/>
      <c r="D29" s="124"/>
      <c r="E29" s="124"/>
      <c r="F29" s="124"/>
      <c r="G29" s="120"/>
      <c r="H29" s="120"/>
      <c r="I29" s="49"/>
      <c r="J29" s="34"/>
    </row>
    <row r="30" spans="1:20" ht="26.25" customHeight="1" x14ac:dyDescent="0.25">
      <c r="A30" s="160" t="s">
        <v>271</v>
      </c>
      <c r="B30" s="306"/>
      <c r="C30" s="33"/>
      <c r="D30" s="302" t="s">
        <v>239</v>
      </c>
      <c r="E30" s="303"/>
      <c r="F30" s="303"/>
      <c r="G30" s="303"/>
      <c r="H30" s="303"/>
      <c r="I30" s="304"/>
      <c r="J30" s="41"/>
    </row>
    <row r="31" spans="1:20" ht="14.25" customHeight="1" x14ac:dyDescent="0.25">
      <c r="A31" s="187" t="s">
        <v>240</v>
      </c>
      <c r="B31" s="188"/>
      <c r="C31" s="188"/>
      <c r="D31" s="188"/>
      <c r="E31" s="188"/>
      <c r="F31" s="51"/>
      <c r="G31" s="110">
        <f>SUM(I27*C30)</f>
        <v>0</v>
      </c>
      <c r="H31" s="145" t="s">
        <v>9</v>
      </c>
      <c r="I31" s="146"/>
      <c r="J31" s="41"/>
    </row>
    <row r="32" spans="1:20" ht="4.5" customHeight="1" x14ac:dyDescent="0.3">
      <c r="A32" s="50"/>
      <c r="B32" s="52"/>
      <c r="C32" s="52"/>
      <c r="D32" s="52"/>
      <c r="E32" s="52"/>
      <c r="F32" s="53"/>
      <c r="G32" s="54"/>
      <c r="H32" s="55"/>
      <c r="I32" s="56"/>
      <c r="J32" s="41"/>
    </row>
    <row r="33" spans="1:10" ht="14.25" customHeight="1" x14ac:dyDescent="0.25">
      <c r="A33" s="147" t="s">
        <v>8</v>
      </c>
      <c r="B33" s="148"/>
      <c r="C33" s="149"/>
      <c r="D33" s="57" t="e">
        <f>SUM(I27/H7)</f>
        <v>#DIV/0!</v>
      </c>
      <c r="E33" s="124"/>
      <c r="F33" s="124"/>
      <c r="G33" s="124"/>
      <c r="H33" s="58"/>
      <c r="I33" s="125"/>
      <c r="J33" s="34"/>
    </row>
    <row r="34" spans="1:10" ht="14.25" customHeight="1" x14ac:dyDescent="0.25">
      <c r="A34" s="159" t="s">
        <v>215</v>
      </c>
      <c r="B34" s="158"/>
      <c r="C34" s="158"/>
      <c r="D34" s="15"/>
      <c r="E34" s="157" t="s">
        <v>216</v>
      </c>
      <c r="F34" s="158"/>
      <c r="G34" s="158"/>
      <c r="H34" s="18"/>
      <c r="I34" s="125"/>
      <c r="J34" s="34"/>
    </row>
    <row r="35" spans="1:10" ht="3.75" customHeight="1" x14ac:dyDescent="0.3">
      <c r="A35" s="299"/>
      <c r="B35" s="300"/>
      <c r="C35" s="300"/>
      <c r="D35" s="300"/>
      <c r="E35" s="300"/>
      <c r="F35" s="300"/>
      <c r="G35" s="300"/>
      <c r="H35" s="300"/>
      <c r="I35" s="301"/>
      <c r="J35" s="34"/>
    </row>
    <row r="36" spans="1:10" ht="12" customHeight="1" x14ac:dyDescent="0.25">
      <c r="A36" s="123" t="s">
        <v>245</v>
      </c>
      <c r="B36" s="124"/>
      <c r="C36" s="124"/>
      <c r="D36" s="124"/>
      <c r="E36" s="124"/>
      <c r="F36" s="124"/>
      <c r="G36" s="124"/>
      <c r="H36" s="124"/>
      <c r="I36" s="125"/>
      <c r="J36" s="34"/>
    </row>
    <row r="37" spans="1:10" ht="1.5" customHeight="1" x14ac:dyDescent="0.3">
      <c r="A37" s="305"/>
      <c r="B37" s="151"/>
      <c r="C37" s="151"/>
      <c r="D37" s="151"/>
      <c r="E37" s="151"/>
      <c r="F37" s="151"/>
      <c r="G37" s="151"/>
      <c r="H37" s="151"/>
      <c r="I37" s="165"/>
      <c r="J37" s="34"/>
    </row>
    <row r="38" spans="1:10" ht="14.25" customHeight="1" x14ac:dyDescent="0.25">
      <c r="A38" s="147" t="s">
        <v>234</v>
      </c>
      <c r="B38" s="151"/>
      <c r="C38" s="152"/>
      <c r="D38" s="61">
        <f>SUM(H7*0.2)*D5</f>
        <v>0</v>
      </c>
      <c r="E38" s="150" t="s">
        <v>258</v>
      </c>
      <c r="F38" s="151"/>
      <c r="G38" s="152"/>
      <c r="H38" s="62">
        <f>SUM(H7*0.35)*H5</f>
        <v>0</v>
      </c>
      <c r="I38" s="63"/>
      <c r="J38" s="34"/>
    </row>
    <row r="39" spans="1:10" ht="14.25" customHeight="1" x14ac:dyDescent="0.25">
      <c r="A39" s="147" t="s">
        <v>259</v>
      </c>
      <c r="B39" s="151"/>
      <c r="C39" s="152"/>
      <c r="D39" s="62">
        <f>SUM(H7*0.2)*D6</f>
        <v>0</v>
      </c>
      <c r="E39" s="150" t="s">
        <v>262</v>
      </c>
      <c r="F39" s="151"/>
      <c r="G39" s="152"/>
      <c r="H39" s="62">
        <f>SUM(H7*0.25)*H6</f>
        <v>0</v>
      </c>
      <c r="I39" s="63"/>
      <c r="J39" s="34"/>
    </row>
    <row r="40" spans="1:10" ht="14.25" customHeight="1" x14ac:dyDescent="0.25">
      <c r="A40" s="222" t="s">
        <v>236</v>
      </c>
      <c r="B40" s="209"/>
      <c r="C40" s="209"/>
      <c r="D40" s="209"/>
      <c r="E40" s="209"/>
      <c r="F40" s="223"/>
      <c r="G40" s="224"/>
      <c r="H40" s="64" t="s">
        <v>238</v>
      </c>
      <c r="I40" s="65"/>
      <c r="J40" s="34"/>
    </row>
    <row r="41" spans="1:10" ht="5.25" customHeight="1" x14ac:dyDescent="0.3">
      <c r="A41" s="66"/>
      <c r="B41" s="120"/>
      <c r="C41" s="120"/>
      <c r="D41" s="120"/>
      <c r="E41" s="120"/>
      <c r="F41" s="67"/>
      <c r="G41" s="68"/>
      <c r="H41" s="69"/>
      <c r="I41" s="70"/>
      <c r="J41" s="34"/>
    </row>
    <row r="42" spans="1:10" ht="2.25" customHeight="1" thickBot="1" x14ac:dyDescent="0.35">
      <c r="A42" s="9"/>
      <c r="B42" s="10"/>
      <c r="C42" s="10"/>
      <c r="D42" s="10"/>
      <c r="E42" s="10"/>
      <c r="F42" s="10"/>
      <c r="G42" s="10"/>
      <c r="H42" s="10"/>
      <c r="I42" s="11"/>
      <c r="J42" s="34"/>
    </row>
    <row r="43" spans="1:10" ht="15.75" customHeight="1" x14ac:dyDescent="0.25">
      <c r="A43" s="217" t="s">
        <v>202</v>
      </c>
      <c r="B43" s="218"/>
      <c r="C43" s="219"/>
      <c r="D43" s="219"/>
      <c r="E43" s="219"/>
      <c r="F43" s="71" t="s">
        <v>191</v>
      </c>
      <c r="G43" s="71" t="s">
        <v>192</v>
      </c>
      <c r="H43" s="71" t="s">
        <v>193</v>
      </c>
      <c r="I43" s="72" t="s">
        <v>194</v>
      </c>
      <c r="J43" s="34"/>
    </row>
    <row r="44" spans="1:10" x14ac:dyDescent="0.25">
      <c r="A44" s="163" t="s">
        <v>220</v>
      </c>
      <c r="B44" s="148"/>
      <c r="C44" s="148"/>
      <c r="D44" s="148"/>
      <c r="E44" s="148"/>
      <c r="F44" s="43">
        <f>H34*D38/1.1*(1-$D34)</f>
        <v>0</v>
      </c>
      <c r="G44" s="43">
        <f>H34*H38/1.1*(1-$D34)</f>
        <v>0</v>
      </c>
      <c r="H44" s="43">
        <f>H34*D39/1.1*(1-$D34)</f>
        <v>0</v>
      </c>
      <c r="I44" s="73">
        <f>H34*H39/1.1*(1-$D34)</f>
        <v>0</v>
      </c>
      <c r="J44" s="34"/>
    </row>
    <row r="45" spans="1:10" ht="4.5" customHeight="1" x14ac:dyDescent="0.3">
      <c r="A45" s="167"/>
      <c r="B45" s="168"/>
      <c r="C45" s="168"/>
      <c r="D45" s="168"/>
      <c r="E45" s="168"/>
      <c r="F45" s="168"/>
      <c r="G45" s="168"/>
      <c r="H45" s="168"/>
      <c r="I45" s="169"/>
      <c r="J45" s="34"/>
    </row>
    <row r="46" spans="1:10" x14ac:dyDescent="0.25">
      <c r="A46" s="180" t="s">
        <v>223</v>
      </c>
      <c r="B46" s="164"/>
      <c r="C46" s="164"/>
      <c r="D46" s="164"/>
      <c r="E46" s="152"/>
      <c r="F46" s="43">
        <f>SUM(I27-F44)*D5</f>
        <v>0</v>
      </c>
      <c r="G46" s="43">
        <f>SUM(I27-G44)*H5</f>
        <v>0</v>
      </c>
      <c r="H46" s="43">
        <f>SUM(I27-H44)*D6</f>
        <v>0</v>
      </c>
      <c r="I46" s="73">
        <f>SUM(I27-I44)*H6</f>
        <v>0</v>
      </c>
      <c r="J46" s="34"/>
    </row>
    <row r="47" spans="1:10" ht="6" customHeight="1" thickBot="1" x14ac:dyDescent="0.35">
      <c r="A47" s="147"/>
      <c r="B47" s="164"/>
      <c r="C47" s="164"/>
      <c r="D47" s="164"/>
      <c r="E47" s="164"/>
      <c r="F47" s="164"/>
      <c r="G47" s="164"/>
      <c r="H47" s="164"/>
      <c r="I47" s="165"/>
      <c r="J47" s="34"/>
    </row>
    <row r="48" spans="1:10" ht="15" customHeight="1" thickBot="1" x14ac:dyDescent="0.3">
      <c r="A48" s="167" t="s">
        <v>241</v>
      </c>
      <c r="B48" s="168"/>
      <c r="C48" s="168"/>
      <c r="D48" s="168"/>
      <c r="E48" s="168"/>
      <c r="F48" s="169"/>
      <c r="G48" s="137"/>
      <c r="H48" s="130" t="s">
        <v>254</v>
      </c>
      <c r="I48" s="106">
        <f>SUM(G48/I27)</f>
        <v>0</v>
      </c>
      <c r="J48" s="34"/>
    </row>
    <row r="49" spans="1:10" ht="3.75" customHeight="1" x14ac:dyDescent="0.3">
      <c r="A49" s="147"/>
      <c r="B49" s="164"/>
      <c r="C49" s="164"/>
      <c r="D49" s="164"/>
      <c r="E49" s="164"/>
      <c r="F49" s="164"/>
      <c r="G49" s="164"/>
      <c r="H49" s="164"/>
      <c r="I49" s="165"/>
      <c r="J49" s="34"/>
    </row>
    <row r="50" spans="1:10" ht="14.25" customHeight="1" x14ac:dyDescent="0.25">
      <c r="A50" s="155" t="s">
        <v>206</v>
      </c>
      <c r="B50" s="168"/>
      <c r="C50" s="168"/>
      <c r="D50" s="168"/>
      <c r="E50" s="124" t="s">
        <v>11</v>
      </c>
      <c r="F50" s="124"/>
      <c r="G50" s="28"/>
      <c r="H50" s="129" t="s">
        <v>9</v>
      </c>
      <c r="I50" s="122"/>
      <c r="J50" s="34"/>
    </row>
    <row r="51" spans="1:10" ht="14.25" customHeight="1" x14ac:dyDescent="0.25">
      <c r="A51" s="147" t="s">
        <v>10</v>
      </c>
      <c r="B51" s="148"/>
      <c r="C51" s="148"/>
      <c r="D51" s="148"/>
      <c r="E51" s="148"/>
      <c r="F51" s="152"/>
      <c r="G51" s="31"/>
      <c r="H51" s="129" t="s">
        <v>9</v>
      </c>
      <c r="I51" s="122"/>
      <c r="J51" s="34"/>
    </row>
    <row r="52" spans="1:10" ht="14.25" customHeight="1" x14ac:dyDescent="0.25">
      <c r="A52" s="147" t="s">
        <v>12</v>
      </c>
      <c r="B52" s="148"/>
      <c r="C52" s="148"/>
      <c r="D52" s="148"/>
      <c r="E52" s="148"/>
      <c r="F52" s="152"/>
      <c r="G52" s="127"/>
      <c r="H52" s="129" t="s">
        <v>9</v>
      </c>
      <c r="I52" s="122"/>
      <c r="J52" s="34"/>
    </row>
    <row r="53" spans="1:10" ht="14.25" customHeight="1" x14ac:dyDescent="0.25">
      <c r="A53" s="147" t="s">
        <v>13</v>
      </c>
      <c r="B53" s="148"/>
      <c r="C53" s="148"/>
      <c r="D53" s="148"/>
      <c r="E53" s="148"/>
      <c r="F53" s="152"/>
      <c r="G53" s="127"/>
      <c r="H53" s="129" t="s">
        <v>9</v>
      </c>
      <c r="I53" s="122"/>
      <c r="J53" s="34"/>
    </row>
    <row r="54" spans="1:10" ht="14.25" customHeight="1" x14ac:dyDescent="0.25">
      <c r="A54" s="147" t="s">
        <v>14</v>
      </c>
      <c r="B54" s="148"/>
      <c r="C54" s="148"/>
      <c r="D54" s="148"/>
      <c r="E54" s="148"/>
      <c r="F54" s="152"/>
      <c r="G54" s="121"/>
      <c r="H54" s="129" t="s">
        <v>9</v>
      </c>
      <c r="I54" s="122"/>
      <c r="J54" s="34"/>
    </row>
    <row r="55" spans="1:10" ht="14.25" customHeight="1" x14ac:dyDescent="0.25">
      <c r="A55" s="147" t="s">
        <v>204</v>
      </c>
      <c r="B55" s="148"/>
      <c r="C55" s="148"/>
      <c r="D55" s="148"/>
      <c r="E55" s="148"/>
      <c r="F55" s="152"/>
      <c r="G55" s="127"/>
      <c r="H55" s="129" t="s">
        <v>9</v>
      </c>
      <c r="I55" s="122"/>
      <c r="J55" s="34"/>
    </row>
    <row r="56" spans="1:10" ht="14.25" customHeight="1" x14ac:dyDescent="0.25">
      <c r="A56" s="147" t="s">
        <v>205</v>
      </c>
      <c r="B56" s="148"/>
      <c r="C56" s="148"/>
      <c r="D56" s="148"/>
      <c r="E56" s="148"/>
      <c r="F56" s="152"/>
      <c r="G56" s="23"/>
      <c r="H56" s="131" t="s">
        <v>9</v>
      </c>
      <c r="I56" s="132"/>
      <c r="J56" s="34"/>
    </row>
    <row r="57" spans="1:10" ht="14.25" customHeight="1" x14ac:dyDescent="0.25">
      <c r="A57" s="155" t="s">
        <v>15</v>
      </c>
      <c r="B57" s="209"/>
      <c r="C57" s="209"/>
      <c r="D57" s="209"/>
      <c r="E57" s="259"/>
      <c r="F57" s="107">
        <f>SUM(F44,G48,G50:G56)*D5</f>
        <v>0</v>
      </c>
      <c r="G57" s="107">
        <f>SUM(G44,G48,G50:G56)*H5</f>
        <v>0</v>
      </c>
      <c r="H57" s="108">
        <f>SUM(H44,G48,G50:G56)*D6</f>
        <v>0</v>
      </c>
      <c r="I57" s="109">
        <f>SUM(I44,G48,G50:G56)*H6</f>
        <v>0</v>
      </c>
      <c r="J57" s="34"/>
    </row>
    <row r="58" spans="1:10" ht="14.25" customHeight="1" x14ac:dyDescent="0.25">
      <c r="A58" s="265" t="s">
        <v>237</v>
      </c>
      <c r="B58" s="266"/>
      <c r="C58" s="266"/>
      <c r="D58" s="266"/>
      <c r="E58" s="267"/>
      <c r="F58" s="97">
        <f>SUM(F57-I27)*D5</f>
        <v>0</v>
      </c>
      <c r="G58" s="107">
        <f>SUM(G57-I27)*H5</f>
        <v>0</v>
      </c>
      <c r="H58" s="108">
        <f>SUM(H57-I27)*D6</f>
        <v>0</v>
      </c>
      <c r="I58" s="104">
        <f>SUM(I57-I27)*H6</f>
        <v>0</v>
      </c>
      <c r="J58" s="34"/>
    </row>
    <row r="59" spans="1:10" ht="5.25" customHeight="1" x14ac:dyDescent="0.3">
      <c r="A59" s="98"/>
      <c r="B59" s="98"/>
      <c r="C59" s="98"/>
      <c r="D59" s="98"/>
      <c r="E59" s="98"/>
      <c r="F59" s="99"/>
      <c r="G59" s="99"/>
      <c r="H59" s="100"/>
      <c r="I59" s="100"/>
      <c r="J59" s="34"/>
    </row>
    <row r="60" spans="1:10" ht="24" customHeight="1" x14ac:dyDescent="0.25">
      <c r="A60" s="162" t="s">
        <v>208</v>
      </c>
      <c r="B60" s="298"/>
      <c r="C60" s="298"/>
      <c r="D60" s="298"/>
      <c r="E60" s="298"/>
      <c r="F60" s="298"/>
      <c r="G60" s="298"/>
      <c r="H60" s="298"/>
      <c r="I60" s="298"/>
      <c r="J60" s="34"/>
    </row>
    <row r="61" spans="1:10" ht="3" customHeight="1" thickBot="1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25">
      <c r="A62" s="240" t="s">
        <v>285</v>
      </c>
      <c r="B62" s="241"/>
      <c r="C62" s="241"/>
      <c r="D62" s="241"/>
      <c r="E62" s="241"/>
      <c r="F62" s="241"/>
      <c r="G62" s="241"/>
      <c r="H62" s="241"/>
      <c r="I62" s="242"/>
    </row>
    <row r="63" spans="1:10" ht="214.9" customHeight="1" x14ac:dyDescent="0.25">
      <c r="A63" s="243" t="s">
        <v>286</v>
      </c>
      <c r="B63" s="244"/>
      <c r="C63" s="244"/>
      <c r="D63" s="244"/>
      <c r="E63" s="244"/>
      <c r="F63" s="244"/>
      <c r="G63" s="244"/>
      <c r="H63" s="244"/>
      <c r="I63" s="245"/>
    </row>
    <row r="64" spans="1:10" ht="14.45" x14ac:dyDescent="0.3">
      <c r="A64" s="138" t="s">
        <v>287</v>
      </c>
      <c r="B64" s="139"/>
      <c r="C64" s="139"/>
      <c r="D64" s="139"/>
      <c r="E64" s="139"/>
      <c r="F64" s="139"/>
      <c r="G64" s="139"/>
      <c r="H64" s="140">
        <v>2023</v>
      </c>
      <c r="I64" s="141"/>
    </row>
    <row r="65" spans="1:9" ht="14.45" x14ac:dyDescent="0.3">
      <c r="A65" s="142"/>
      <c r="B65" s="140"/>
      <c r="C65" s="140"/>
      <c r="D65" s="140"/>
      <c r="E65" s="140"/>
      <c r="F65" s="140"/>
      <c r="G65" s="140"/>
      <c r="H65" s="140"/>
      <c r="I65" s="143"/>
    </row>
    <row r="66" spans="1:9" ht="10.15" customHeight="1" x14ac:dyDescent="0.25">
      <c r="A66" s="246"/>
      <c r="B66" s="247"/>
      <c r="C66" s="247"/>
      <c r="D66" s="247"/>
      <c r="E66" s="247"/>
      <c r="F66" s="247"/>
      <c r="G66" s="247"/>
      <c r="H66" s="247"/>
      <c r="I66" s="248"/>
    </row>
    <row r="67" spans="1:9" ht="14.45" hidden="1" x14ac:dyDescent="0.3">
      <c r="A67" s="246"/>
      <c r="B67" s="247"/>
      <c r="C67" s="247"/>
      <c r="D67" s="247"/>
      <c r="E67" s="247"/>
      <c r="F67" s="247"/>
      <c r="G67" s="247"/>
      <c r="H67" s="247"/>
      <c r="I67" s="248"/>
    </row>
    <row r="68" spans="1:9" x14ac:dyDescent="0.25">
      <c r="A68" s="249"/>
      <c r="B68" s="250"/>
      <c r="C68" s="250"/>
      <c r="D68" s="250"/>
      <c r="E68" s="250" t="s">
        <v>288</v>
      </c>
      <c r="F68" s="250"/>
      <c r="G68" s="250"/>
      <c r="H68" s="250"/>
      <c r="I68" s="251"/>
    </row>
    <row r="69" spans="1:9" ht="14.45" x14ac:dyDescent="0.3">
      <c r="A69" s="144"/>
      <c r="B69" s="144"/>
      <c r="C69" s="144"/>
      <c r="D69" s="144"/>
      <c r="E69" s="144"/>
      <c r="F69" s="144"/>
      <c r="G69" s="144"/>
      <c r="H69" s="144"/>
      <c r="I69" s="144"/>
    </row>
  </sheetData>
  <sheetProtection password="F03F" sheet="1" objects="1" scenarios="1" formatCells="0" formatColumns="0" formatRows="0" insertColumns="0" insertRows="0" deleteColumns="0" deleteRows="0"/>
  <protectedRanges>
    <protectedRange sqref="A64 A66:A68 B64:D68 E64:E66 E68 F64:I68" name="Oblast2_1"/>
  </protectedRanges>
  <mergeCells count="84">
    <mergeCell ref="A62:I62"/>
    <mergeCell ref="A63:I63"/>
    <mergeCell ref="A66:I67"/>
    <mergeCell ref="A68:D68"/>
    <mergeCell ref="E68:I68"/>
    <mergeCell ref="A12:B12"/>
    <mergeCell ref="C12:I12"/>
    <mergeCell ref="A13:B13"/>
    <mergeCell ref="C13:D13"/>
    <mergeCell ref="E13:H13"/>
    <mergeCell ref="A22:E22"/>
    <mergeCell ref="A14:E14"/>
    <mergeCell ref="F14:I14"/>
    <mergeCell ref="A15:C15"/>
    <mergeCell ref="D15:I15"/>
    <mergeCell ref="A17:E17"/>
    <mergeCell ref="A18:E18"/>
    <mergeCell ref="A19:E19"/>
    <mergeCell ref="A20:E20"/>
    <mergeCell ref="A21:E21"/>
    <mergeCell ref="A1:D1"/>
    <mergeCell ref="E1:I1"/>
    <mergeCell ref="A2:B2"/>
    <mergeCell ref="C2:I2"/>
    <mergeCell ref="A7:E7"/>
    <mergeCell ref="F7:G7"/>
    <mergeCell ref="H7:I7"/>
    <mergeCell ref="A3:I3"/>
    <mergeCell ref="E5:G5"/>
    <mergeCell ref="A6:C6"/>
    <mergeCell ref="E6:G6"/>
    <mergeCell ref="A4:I4"/>
    <mergeCell ref="A5:C5"/>
    <mergeCell ref="A10:E10"/>
    <mergeCell ref="A8:C8"/>
    <mergeCell ref="F8:G8"/>
    <mergeCell ref="H8:I8"/>
    <mergeCell ref="A9:C9"/>
    <mergeCell ref="F9:G9"/>
    <mergeCell ref="H9:I9"/>
    <mergeCell ref="F10:G10"/>
    <mergeCell ref="H10:I10"/>
    <mergeCell ref="A58:E58"/>
    <mergeCell ref="D30:I30"/>
    <mergeCell ref="A31:E31"/>
    <mergeCell ref="H31:I31"/>
    <mergeCell ref="A40:E40"/>
    <mergeCell ref="F40:G40"/>
    <mergeCell ref="A56:F56"/>
    <mergeCell ref="A37:I37"/>
    <mergeCell ref="A53:F53"/>
    <mergeCell ref="A30:B30"/>
    <mergeCell ref="A60:I60"/>
    <mergeCell ref="A28:H28"/>
    <mergeCell ref="A33:C33"/>
    <mergeCell ref="A38:C38"/>
    <mergeCell ref="E38:G38"/>
    <mergeCell ref="A39:C39"/>
    <mergeCell ref="E39:G39"/>
    <mergeCell ref="A44:E44"/>
    <mergeCell ref="A34:C34"/>
    <mergeCell ref="E34:G34"/>
    <mergeCell ref="A50:D50"/>
    <mergeCell ref="A43:E43"/>
    <mergeCell ref="A35:I35"/>
    <mergeCell ref="A57:E57"/>
    <mergeCell ref="A55:F55"/>
    <mergeCell ref="A54:F54"/>
    <mergeCell ref="A11:B11"/>
    <mergeCell ref="C11:I11"/>
    <mergeCell ref="A51:F51"/>
    <mergeCell ref="A52:F52"/>
    <mergeCell ref="A46:E46"/>
    <mergeCell ref="A48:F48"/>
    <mergeCell ref="A47:I47"/>
    <mergeCell ref="A49:I49"/>
    <mergeCell ref="F16:H16"/>
    <mergeCell ref="A27:H27"/>
    <mergeCell ref="A45:I45"/>
    <mergeCell ref="A16:E16"/>
    <mergeCell ref="A23:E23"/>
    <mergeCell ref="A24:E24"/>
    <mergeCell ref="A25:E25"/>
    <mergeCell ref="A26:H26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
Rozpočet_tříletý projekt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2"/>
  <sheetViews>
    <sheetView topLeftCell="B1" workbookViewId="0">
      <selection activeCell="F16" sqref="F16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40.855468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170</v>
      </c>
      <c r="B1" s="3" t="s">
        <v>170</v>
      </c>
      <c r="C1" s="3" t="s">
        <v>132</v>
      </c>
      <c r="D1" s="3" t="s">
        <v>163</v>
      </c>
      <c r="E1" s="2" t="s">
        <v>18</v>
      </c>
      <c r="F1" s="4"/>
      <c r="G1" s="3" t="s">
        <v>170</v>
      </c>
    </row>
    <row r="2" spans="1:14" x14ac:dyDescent="0.25">
      <c r="A2" s="3" t="s">
        <v>125</v>
      </c>
      <c r="B2" s="3" t="s">
        <v>17</v>
      </c>
      <c r="C2" s="3" t="s">
        <v>133</v>
      </c>
      <c r="D2" s="3" t="s">
        <v>164</v>
      </c>
      <c r="E2" s="2" t="s">
        <v>21</v>
      </c>
      <c r="F2" s="5" t="s">
        <v>272</v>
      </c>
      <c r="G2" s="3" t="s">
        <v>125</v>
      </c>
      <c r="H2" t="s">
        <v>17</v>
      </c>
      <c r="I2" t="s">
        <v>125</v>
      </c>
      <c r="J2" s="4" t="s">
        <v>196</v>
      </c>
      <c r="K2" t="s">
        <v>190</v>
      </c>
      <c r="L2" t="s">
        <v>132</v>
      </c>
      <c r="M2" s="1" t="s">
        <v>111</v>
      </c>
      <c r="N2" t="s">
        <v>132</v>
      </c>
    </row>
    <row r="3" spans="1:14" x14ac:dyDescent="0.25">
      <c r="A3" s="3" t="s">
        <v>172</v>
      </c>
      <c r="B3" s="3" t="s">
        <v>19</v>
      </c>
      <c r="C3" s="3" t="s">
        <v>134</v>
      </c>
      <c r="D3" s="3" t="s">
        <v>165</v>
      </c>
      <c r="E3" t="s">
        <v>23</v>
      </c>
      <c r="F3" s="5" t="s">
        <v>273</v>
      </c>
      <c r="G3" s="3" t="s">
        <v>172</v>
      </c>
      <c r="H3" t="s">
        <v>19</v>
      </c>
      <c r="I3" t="s">
        <v>126</v>
      </c>
      <c r="J3" s="4" t="s">
        <v>197</v>
      </c>
      <c r="K3" t="s">
        <v>170</v>
      </c>
      <c r="L3" t="s">
        <v>133</v>
      </c>
      <c r="M3" s="1" t="s">
        <v>123</v>
      </c>
      <c r="N3" t="s">
        <v>133</v>
      </c>
    </row>
    <row r="4" spans="1:14" x14ac:dyDescent="0.25">
      <c r="A4" s="3" t="s">
        <v>127</v>
      </c>
      <c r="B4" s="3" t="s">
        <v>20</v>
      </c>
      <c r="C4" s="3" t="s">
        <v>135</v>
      </c>
      <c r="D4" s="3" t="s">
        <v>166</v>
      </c>
      <c r="E4" t="s">
        <v>24</v>
      </c>
      <c r="F4" s="5" t="s">
        <v>274</v>
      </c>
      <c r="G4" s="3" t="s">
        <v>127</v>
      </c>
      <c r="H4" t="s">
        <v>20</v>
      </c>
      <c r="I4" t="s">
        <v>127</v>
      </c>
      <c r="J4" s="4" t="s">
        <v>198</v>
      </c>
      <c r="L4" t="s">
        <v>134</v>
      </c>
      <c r="M4" s="1" t="s">
        <v>115</v>
      </c>
      <c r="N4" t="s">
        <v>134</v>
      </c>
    </row>
    <row r="5" spans="1:14" x14ac:dyDescent="0.25">
      <c r="A5" s="3" t="s">
        <v>128</v>
      </c>
      <c r="B5" s="3" t="s">
        <v>22</v>
      </c>
      <c r="C5" s="3" t="s">
        <v>136</v>
      </c>
      <c r="D5" s="3" t="s">
        <v>167</v>
      </c>
      <c r="E5" t="s">
        <v>25</v>
      </c>
      <c r="F5" s="5" t="s">
        <v>173</v>
      </c>
      <c r="G5" s="3" t="s">
        <v>128</v>
      </c>
      <c r="H5" t="s">
        <v>22</v>
      </c>
      <c r="I5" t="s">
        <v>128</v>
      </c>
      <c r="J5" s="4">
        <v>2016</v>
      </c>
      <c r="L5" t="s">
        <v>135</v>
      </c>
      <c r="M5" s="1" t="s">
        <v>121</v>
      </c>
      <c r="N5" t="s">
        <v>135</v>
      </c>
    </row>
    <row r="6" spans="1:14" x14ac:dyDescent="0.25">
      <c r="A6" s="3" t="s">
        <v>129</v>
      </c>
      <c r="C6" s="3" t="s">
        <v>137</v>
      </c>
      <c r="D6" s="3" t="s">
        <v>168</v>
      </c>
      <c r="E6" t="s">
        <v>26</v>
      </c>
      <c r="F6" s="5" t="s">
        <v>275</v>
      </c>
      <c r="G6" s="3" t="s">
        <v>129</v>
      </c>
      <c r="I6" t="s">
        <v>129</v>
      </c>
      <c r="J6" s="4">
        <v>2017</v>
      </c>
      <c r="L6" t="s">
        <v>136</v>
      </c>
      <c r="M6" s="1" t="s">
        <v>118</v>
      </c>
      <c r="N6" t="s">
        <v>136</v>
      </c>
    </row>
    <row r="7" spans="1:14" x14ac:dyDescent="0.25">
      <c r="A7" s="3" t="s">
        <v>130</v>
      </c>
      <c r="C7" s="3" t="s">
        <v>138</v>
      </c>
      <c r="D7" s="3" t="s">
        <v>169</v>
      </c>
      <c r="E7" t="s">
        <v>27</v>
      </c>
      <c r="F7" s="5" t="s">
        <v>276</v>
      </c>
      <c r="G7" s="3" t="s">
        <v>130</v>
      </c>
      <c r="I7" t="s">
        <v>130</v>
      </c>
      <c r="L7" t="s">
        <v>137</v>
      </c>
      <c r="M7" s="1" t="s">
        <v>119</v>
      </c>
      <c r="N7" t="s">
        <v>137</v>
      </c>
    </row>
    <row r="8" spans="1:14" x14ac:dyDescent="0.25">
      <c r="A8" s="3" t="s">
        <v>171</v>
      </c>
      <c r="C8" s="3" t="s">
        <v>139</v>
      </c>
      <c r="D8" s="3"/>
      <c r="E8" t="s">
        <v>28</v>
      </c>
      <c r="F8" s="5" t="s">
        <v>277</v>
      </c>
      <c r="G8" s="3" t="s">
        <v>171</v>
      </c>
      <c r="I8" t="s">
        <v>171</v>
      </c>
      <c r="L8" t="s">
        <v>138</v>
      </c>
      <c r="M8" s="1" t="s">
        <v>113</v>
      </c>
      <c r="N8" t="s">
        <v>138</v>
      </c>
    </row>
    <row r="9" spans="1:14" x14ac:dyDescent="0.25">
      <c r="A9" s="3" t="s">
        <v>131</v>
      </c>
      <c r="C9" s="3" t="s">
        <v>140</v>
      </c>
      <c r="E9" t="s">
        <v>29</v>
      </c>
      <c r="G9" s="3" t="s">
        <v>131</v>
      </c>
      <c r="I9" t="s">
        <v>131</v>
      </c>
      <c r="L9" t="s">
        <v>139</v>
      </c>
      <c r="M9" s="1" t="s">
        <v>114</v>
      </c>
      <c r="N9" t="s">
        <v>139</v>
      </c>
    </row>
    <row r="10" spans="1:14" x14ac:dyDescent="0.25">
      <c r="A10" s="3" t="s">
        <v>22</v>
      </c>
      <c r="C10" s="3" t="s">
        <v>141</v>
      </c>
      <c r="E10" t="s">
        <v>30</v>
      </c>
      <c r="G10" s="3" t="s">
        <v>22</v>
      </c>
      <c r="I10" t="s">
        <v>22</v>
      </c>
      <c r="L10" t="s">
        <v>140</v>
      </c>
      <c r="M10" s="1" t="s">
        <v>117</v>
      </c>
      <c r="N10" t="s">
        <v>140</v>
      </c>
    </row>
    <row r="11" spans="1:14" x14ac:dyDescent="0.25">
      <c r="C11" s="3" t="s">
        <v>142</v>
      </c>
      <c r="E11" t="s">
        <v>31</v>
      </c>
      <c r="L11" t="s">
        <v>141</v>
      </c>
      <c r="M11" s="1" t="s">
        <v>122</v>
      </c>
      <c r="N11" t="s">
        <v>141</v>
      </c>
    </row>
    <row r="12" spans="1:14" x14ac:dyDescent="0.25">
      <c r="C12" s="3" t="s">
        <v>143</v>
      </c>
      <c r="E12" t="s">
        <v>32</v>
      </c>
      <c r="L12" t="s">
        <v>142</v>
      </c>
      <c r="M12" s="1" t="s">
        <v>124</v>
      </c>
      <c r="N12" t="s">
        <v>142</v>
      </c>
    </row>
    <row r="13" spans="1:14" x14ac:dyDescent="0.25">
      <c r="C13" s="3" t="s">
        <v>144</v>
      </c>
      <c r="E13" t="s">
        <v>33</v>
      </c>
      <c r="L13" t="s">
        <v>143</v>
      </c>
      <c r="M13" s="1" t="s">
        <v>120</v>
      </c>
      <c r="N13" t="s">
        <v>143</v>
      </c>
    </row>
    <row r="14" spans="1:14" x14ac:dyDescent="0.25">
      <c r="C14" s="3" t="s">
        <v>145</v>
      </c>
      <c r="E14" t="s">
        <v>34</v>
      </c>
      <c r="L14" t="s">
        <v>144</v>
      </c>
      <c r="M14" s="1" t="s">
        <v>116</v>
      </c>
      <c r="N14" t="s">
        <v>144</v>
      </c>
    </row>
    <row r="15" spans="1:14" x14ac:dyDescent="0.25">
      <c r="C15" s="3" t="s">
        <v>146</v>
      </c>
      <c r="F15" s="1"/>
      <c r="L15" t="s">
        <v>145</v>
      </c>
      <c r="M15" s="1" t="s">
        <v>112</v>
      </c>
      <c r="N15" t="s">
        <v>145</v>
      </c>
    </row>
    <row r="16" spans="1:14" x14ac:dyDescent="0.25">
      <c r="C16" s="3" t="s">
        <v>147</v>
      </c>
      <c r="E16" s="2" t="s">
        <v>35</v>
      </c>
      <c r="L16" t="s">
        <v>146</v>
      </c>
      <c r="N16" t="s">
        <v>146</v>
      </c>
    </row>
    <row r="17" spans="3:14" x14ac:dyDescent="0.25">
      <c r="C17" s="3" t="s">
        <v>148</v>
      </c>
      <c r="E17" t="s">
        <v>36</v>
      </c>
      <c r="L17" t="s">
        <v>147</v>
      </c>
      <c r="N17" t="s">
        <v>147</v>
      </c>
    </row>
    <row r="18" spans="3:14" x14ac:dyDescent="0.25">
      <c r="C18" s="3" t="s">
        <v>149</v>
      </c>
      <c r="E18" t="s">
        <v>37</v>
      </c>
      <c r="L18" t="s">
        <v>148</v>
      </c>
      <c r="N18" t="s">
        <v>148</v>
      </c>
    </row>
    <row r="19" spans="3:14" x14ac:dyDescent="0.25">
      <c r="C19" s="3" t="s">
        <v>150</v>
      </c>
      <c r="E19" t="s">
        <v>38</v>
      </c>
      <c r="L19" t="s">
        <v>149</v>
      </c>
      <c r="N19" t="s">
        <v>149</v>
      </c>
    </row>
    <row r="20" spans="3:14" x14ac:dyDescent="0.25">
      <c r="C20" s="3" t="s">
        <v>151</v>
      </c>
      <c r="E20" t="s">
        <v>39</v>
      </c>
      <c r="L20" t="s">
        <v>150</v>
      </c>
      <c r="N20" t="s">
        <v>150</v>
      </c>
    </row>
    <row r="21" spans="3:14" x14ac:dyDescent="0.25">
      <c r="C21" s="3" t="s">
        <v>152</v>
      </c>
      <c r="E21" t="s">
        <v>40</v>
      </c>
      <c r="L21" t="s">
        <v>151</v>
      </c>
      <c r="N21" t="s">
        <v>151</v>
      </c>
    </row>
    <row r="22" spans="3:14" x14ac:dyDescent="0.25">
      <c r="C22" s="3" t="s">
        <v>153</v>
      </c>
      <c r="E22" t="s">
        <v>41</v>
      </c>
      <c r="L22" t="s">
        <v>152</v>
      </c>
      <c r="N22" t="s">
        <v>152</v>
      </c>
    </row>
    <row r="23" spans="3:14" x14ac:dyDescent="0.25">
      <c r="C23" s="3" t="s">
        <v>154</v>
      </c>
      <c r="E23" t="s">
        <v>42</v>
      </c>
      <c r="L23" t="s">
        <v>153</v>
      </c>
      <c r="N23" t="s">
        <v>153</v>
      </c>
    </row>
    <row r="24" spans="3:14" x14ac:dyDescent="0.25">
      <c r="C24" s="3" t="s">
        <v>155</v>
      </c>
      <c r="L24" t="s">
        <v>154</v>
      </c>
      <c r="N24" t="s">
        <v>154</v>
      </c>
    </row>
    <row r="25" spans="3:14" x14ac:dyDescent="0.25">
      <c r="C25" s="3" t="s">
        <v>156</v>
      </c>
      <c r="E25" s="2" t="s">
        <v>43</v>
      </c>
      <c r="L25" t="s">
        <v>155</v>
      </c>
      <c r="N25" t="s">
        <v>155</v>
      </c>
    </row>
    <row r="26" spans="3:14" x14ac:dyDescent="0.25">
      <c r="C26" s="3" t="s">
        <v>157</v>
      </c>
      <c r="E26" t="s">
        <v>44</v>
      </c>
      <c r="L26" t="s">
        <v>156</v>
      </c>
      <c r="N26" t="s">
        <v>156</v>
      </c>
    </row>
    <row r="27" spans="3:14" x14ac:dyDescent="0.25">
      <c r="C27" s="3" t="s">
        <v>158</v>
      </c>
      <c r="E27" t="s">
        <v>45</v>
      </c>
      <c r="L27" t="s">
        <v>157</v>
      </c>
      <c r="N27" t="s">
        <v>157</v>
      </c>
    </row>
    <row r="28" spans="3:14" x14ac:dyDescent="0.25">
      <c r="C28" s="3" t="s">
        <v>159</v>
      </c>
      <c r="E28" t="s">
        <v>46</v>
      </c>
      <c r="L28" t="s">
        <v>158</v>
      </c>
      <c r="N28" t="s">
        <v>158</v>
      </c>
    </row>
    <row r="29" spans="3:14" x14ac:dyDescent="0.25">
      <c r="C29" s="3" t="s">
        <v>160</v>
      </c>
      <c r="E29" t="s">
        <v>47</v>
      </c>
      <c r="L29" t="s">
        <v>159</v>
      </c>
      <c r="N29" t="s">
        <v>159</v>
      </c>
    </row>
    <row r="30" spans="3:14" x14ac:dyDescent="0.25">
      <c r="C30" s="3" t="s">
        <v>161</v>
      </c>
      <c r="E30" t="s">
        <v>48</v>
      </c>
      <c r="L30" t="s">
        <v>160</v>
      </c>
      <c r="N30" t="s">
        <v>160</v>
      </c>
    </row>
    <row r="31" spans="3:14" ht="14.45" x14ac:dyDescent="0.3">
      <c r="C31" s="3" t="s">
        <v>162</v>
      </c>
      <c r="E31" t="s">
        <v>49</v>
      </c>
      <c r="L31" t="s">
        <v>161</v>
      </c>
      <c r="N31" t="s">
        <v>161</v>
      </c>
    </row>
    <row r="32" spans="3:14" ht="14.45" x14ac:dyDescent="0.3">
      <c r="E32" t="s">
        <v>50</v>
      </c>
      <c r="L32" t="s">
        <v>162</v>
      </c>
      <c r="N32" t="s">
        <v>162</v>
      </c>
    </row>
    <row r="33" spans="5:14" ht="14.45" x14ac:dyDescent="0.3">
      <c r="L33" t="s">
        <v>174</v>
      </c>
      <c r="N33" t="s">
        <v>174</v>
      </c>
    </row>
    <row r="34" spans="5:14" x14ac:dyDescent="0.25">
      <c r="E34" s="2" t="s">
        <v>51</v>
      </c>
      <c r="L34" t="s">
        <v>175</v>
      </c>
      <c r="N34" t="s">
        <v>175</v>
      </c>
    </row>
    <row r="35" spans="5:14" ht="14.45" x14ac:dyDescent="0.3">
      <c r="E35" t="s">
        <v>52</v>
      </c>
      <c r="L35" t="s">
        <v>176</v>
      </c>
      <c r="N35" t="s">
        <v>176</v>
      </c>
    </row>
    <row r="36" spans="5:14" ht="14.45" x14ac:dyDescent="0.3">
      <c r="E36" t="s">
        <v>53</v>
      </c>
      <c r="L36" t="s">
        <v>177</v>
      </c>
      <c r="N36" t="s">
        <v>177</v>
      </c>
    </row>
    <row r="37" spans="5:14" ht="14.45" x14ac:dyDescent="0.3">
      <c r="E37" t="s">
        <v>54</v>
      </c>
      <c r="L37" t="s">
        <v>178</v>
      </c>
      <c r="N37" t="s">
        <v>178</v>
      </c>
    </row>
    <row r="38" spans="5:14" ht="14.45" x14ac:dyDescent="0.3">
      <c r="L38" t="s">
        <v>179</v>
      </c>
      <c r="N38" t="s">
        <v>179</v>
      </c>
    </row>
    <row r="39" spans="5:14" x14ac:dyDescent="0.25">
      <c r="E39" s="2" t="s">
        <v>55</v>
      </c>
      <c r="L39" t="s">
        <v>180</v>
      </c>
      <c r="N39" t="s">
        <v>180</v>
      </c>
    </row>
    <row r="40" spans="5:14" x14ac:dyDescent="0.25">
      <c r="E40" t="s">
        <v>56</v>
      </c>
      <c r="L40" t="s">
        <v>181</v>
      </c>
      <c r="N40" t="s">
        <v>181</v>
      </c>
    </row>
    <row r="41" spans="5:14" x14ac:dyDescent="0.25">
      <c r="E41" t="s">
        <v>57</v>
      </c>
      <c r="L41" t="s">
        <v>182</v>
      </c>
      <c r="N41" t="s">
        <v>182</v>
      </c>
    </row>
    <row r="42" spans="5:14" x14ac:dyDescent="0.25">
      <c r="E42" t="s">
        <v>58</v>
      </c>
      <c r="L42" t="s">
        <v>183</v>
      </c>
      <c r="N42" t="s">
        <v>183</v>
      </c>
    </row>
    <row r="43" spans="5:14" x14ac:dyDescent="0.25">
      <c r="E43" t="s">
        <v>59</v>
      </c>
      <c r="L43" t="s">
        <v>184</v>
      </c>
      <c r="N43" t="s">
        <v>184</v>
      </c>
    </row>
    <row r="44" spans="5:14" x14ac:dyDescent="0.25">
      <c r="E44" t="s">
        <v>60</v>
      </c>
      <c r="L44" t="s">
        <v>185</v>
      </c>
      <c r="N44" t="s">
        <v>185</v>
      </c>
    </row>
    <row r="45" spans="5:14" x14ac:dyDescent="0.25">
      <c r="E45" t="s">
        <v>61</v>
      </c>
      <c r="L45" t="s">
        <v>186</v>
      </c>
      <c r="N45" t="s">
        <v>186</v>
      </c>
    </row>
    <row r="46" spans="5:14" x14ac:dyDescent="0.25">
      <c r="E46" t="s">
        <v>62</v>
      </c>
      <c r="L46" t="s">
        <v>187</v>
      </c>
      <c r="N46" t="s">
        <v>187</v>
      </c>
    </row>
    <row r="47" spans="5:14" x14ac:dyDescent="0.25">
      <c r="L47" t="s">
        <v>188</v>
      </c>
      <c r="N47" t="s">
        <v>188</v>
      </c>
    </row>
    <row r="48" spans="5:14" x14ac:dyDescent="0.25">
      <c r="E48" s="2" t="s">
        <v>63</v>
      </c>
      <c r="L48" t="s">
        <v>189</v>
      </c>
      <c r="N48" t="s">
        <v>189</v>
      </c>
    </row>
    <row r="49" spans="5:5" x14ac:dyDescent="0.25">
      <c r="E49" t="s">
        <v>64</v>
      </c>
    </row>
    <row r="50" spans="5:5" x14ac:dyDescent="0.25">
      <c r="E50" t="s">
        <v>65</v>
      </c>
    </row>
    <row r="51" spans="5:5" x14ac:dyDescent="0.25">
      <c r="E51" t="s">
        <v>66</v>
      </c>
    </row>
    <row r="52" spans="5:5" x14ac:dyDescent="0.25">
      <c r="E52" t="s">
        <v>67</v>
      </c>
    </row>
    <row r="54" spans="5:5" x14ac:dyDescent="0.25">
      <c r="E54" s="2" t="s">
        <v>68</v>
      </c>
    </row>
    <row r="55" spans="5:5" x14ac:dyDescent="0.25">
      <c r="E55" t="s">
        <v>69</v>
      </c>
    </row>
    <row r="56" spans="5:5" x14ac:dyDescent="0.25">
      <c r="E56" t="s">
        <v>70</v>
      </c>
    </row>
    <row r="57" spans="5:5" x14ac:dyDescent="0.25">
      <c r="E57" t="s">
        <v>71</v>
      </c>
    </row>
    <row r="58" spans="5:5" x14ac:dyDescent="0.25">
      <c r="E58" t="s">
        <v>72</v>
      </c>
    </row>
    <row r="59" spans="5:5" x14ac:dyDescent="0.25">
      <c r="E59" t="s">
        <v>73</v>
      </c>
    </row>
    <row r="61" spans="5:5" x14ac:dyDescent="0.25">
      <c r="E61" s="2" t="s">
        <v>74</v>
      </c>
    </row>
    <row r="62" spans="5:5" x14ac:dyDescent="0.25">
      <c r="E62" t="s">
        <v>75</v>
      </c>
    </row>
    <row r="63" spans="5:5" x14ac:dyDescent="0.25">
      <c r="E63" t="s">
        <v>76</v>
      </c>
    </row>
    <row r="64" spans="5:5" x14ac:dyDescent="0.25">
      <c r="E64" t="s">
        <v>77</v>
      </c>
    </row>
    <row r="65" spans="5:5" x14ac:dyDescent="0.25">
      <c r="E65" t="s">
        <v>78</v>
      </c>
    </row>
    <row r="67" spans="5:5" x14ac:dyDescent="0.25">
      <c r="E67" s="2" t="s">
        <v>79</v>
      </c>
    </row>
    <row r="68" spans="5:5" x14ac:dyDescent="0.25">
      <c r="E68" t="s">
        <v>80</v>
      </c>
    </row>
    <row r="69" spans="5:5" x14ac:dyDescent="0.25">
      <c r="E69" t="s">
        <v>81</v>
      </c>
    </row>
    <row r="70" spans="5:5" x14ac:dyDescent="0.25">
      <c r="E70" t="s">
        <v>82</v>
      </c>
    </row>
    <row r="71" spans="5:5" x14ac:dyDescent="0.25">
      <c r="E71" t="s">
        <v>83</v>
      </c>
    </row>
    <row r="72" spans="5:5" x14ac:dyDescent="0.25">
      <c r="E72" t="s">
        <v>84</v>
      </c>
    </row>
    <row r="74" spans="5:5" x14ac:dyDescent="0.25">
      <c r="E74" s="2" t="s">
        <v>85</v>
      </c>
    </row>
    <row r="75" spans="5:5" x14ac:dyDescent="0.25">
      <c r="E75" t="s">
        <v>86</v>
      </c>
    </row>
    <row r="76" spans="5:5" x14ac:dyDescent="0.25">
      <c r="E76" t="s">
        <v>87</v>
      </c>
    </row>
    <row r="77" spans="5:5" x14ac:dyDescent="0.25">
      <c r="E77" t="s">
        <v>88</v>
      </c>
    </row>
    <row r="78" spans="5:5" x14ac:dyDescent="0.25">
      <c r="E78" t="s">
        <v>89</v>
      </c>
    </row>
    <row r="79" spans="5:5" x14ac:dyDescent="0.25">
      <c r="E79" t="s">
        <v>90</v>
      </c>
    </row>
    <row r="80" spans="5:5" x14ac:dyDescent="0.25">
      <c r="E80" t="s">
        <v>91</v>
      </c>
    </row>
    <row r="81" spans="5:5" x14ac:dyDescent="0.25">
      <c r="E81" t="s">
        <v>92</v>
      </c>
    </row>
    <row r="83" spans="5:5" x14ac:dyDescent="0.25">
      <c r="E83" s="2" t="s">
        <v>93</v>
      </c>
    </row>
    <row r="84" spans="5:5" x14ac:dyDescent="0.25">
      <c r="E84" t="s">
        <v>94</v>
      </c>
    </row>
    <row r="85" spans="5:5" x14ac:dyDescent="0.25">
      <c r="E85" t="s">
        <v>95</v>
      </c>
    </row>
    <row r="86" spans="5:5" x14ac:dyDescent="0.25">
      <c r="E86" t="s">
        <v>96</v>
      </c>
    </row>
    <row r="87" spans="5:5" x14ac:dyDescent="0.25">
      <c r="E87" t="s">
        <v>97</v>
      </c>
    </row>
    <row r="88" spans="5:5" x14ac:dyDescent="0.25">
      <c r="E88" t="s">
        <v>98</v>
      </c>
    </row>
    <row r="90" spans="5:5" x14ac:dyDescent="0.25">
      <c r="E90" s="2" t="s">
        <v>99</v>
      </c>
    </row>
    <row r="91" spans="5:5" x14ac:dyDescent="0.25">
      <c r="E91" t="s">
        <v>100</v>
      </c>
    </row>
    <row r="92" spans="5:5" x14ac:dyDescent="0.25">
      <c r="E92" t="s">
        <v>101</v>
      </c>
    </row>
    <row r="93" spans="5:5" x14ac:dyDescent="0.25">
      <c r="E93" t="s">
        <v>102</v>
      </c>
    </row>
    <row r="94" spans="5:5" x14ac:dyDescent="0.25">
      <c r="E94" t="s">
        <v>103</v>
      </c>
    </row>
    <row r="96" spans="5:5" x14ac:dyDescent="0.25">
      <c r="E96" s="2" t="s">
        <v>104</v>
      </c>
    </row>
    <row r="97" spans="5:5" x14ac:dyDescent="0.25">
      <c r="E97" t="s">
        <v>105</v>
      </c>
    </row>
    <row r="98" spans="5:5" x14ac:dyDescent="0.25">
      <c r="E98" t="s">
        <v>106</v>
      </c>
    </row>
    <row r="99" spans="5:5" x14ac:dyDescent="0.25">
      <c r="E99" t="s">
        <v>107</v>
      </c>
    </row>
    <row r="100" spans="5:5" x14ac:dyDescent="0.25">
      <c r="E100" t="s">
        <v>108</v>
      </c>
    </row>
    <row r="101" spans="5:5" x14ac:dyDescent="0.25">
      <c r="E101" t="s">
        <v>109</v>
      </c>
    </row>
    <row r="102" spans="5:5" x14ac:dyDescent="0.25">
      <c r="E102" t="s">
        <v>110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3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20</vt:i4>
      </vt:variant>
    </vt:vector>
  </HeadingPairs>
  <TitlesOfParts>
    <vt:vector size="25" baseType="lpstr">
      <vt:lpstr>Rozpočet jednoletý</vt:lpstr>
      <vt:lpstr>Rozpočet dvouletý</vt:lpstr>
      <vt:lpstr>Rozpočet tříletý</vt:lpstr>
      <vt:lpstr>Data</vt:lpstr>
      <vt:lpstr>List1</vt:lpstr>
      <vt:lpstr>A</vt:lpstr>
      <vt:lpstr>A.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tříletý'!Oblast_tisku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2020-08-11T15:05:21Z</cp:lastPrinted>
  <dcterms:created xsi:type="dcterms:W3CDTF">2014-07-08T11:10:39Z</dcterms:created>
  <dcterms:modified xsi:type="dcterms:W3CDTF">2023-09-25T10:18:26Z</dcterms:modified>
</cp:coreProperties>
</file>