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25 film prům" sheetId="1" r:id="rId1"/>
  </sheets>
  <definedNames>
    <definedName name="_xlnm.Print_Titles" localSheetId="0">'7225 film prům'!$9:$11</definedName>
    <definedName name="_xlnm.Print_Area" localSheetId="0">'7225 film prům'!$B$1:$F$75</definedName>
  </definedNames>
  <calcPr fullCalcOnLoad="1"/>
</workbook>
</file>

<file path=xl/sharedStrings.xml><?xml version="1.0" encoding="utf-8"?>
<sst xmlns="http://schemas.openxmlformats.org/spreadsheetml/2006/main" count="93" uniqueCount="87">
  <si>
    <t>Ministerstvo kultury ČR</t>
  </si>
  <si>
    <t xml:space="preserve">Běžné </t>
  </si>
  <si>
    <t>Č. okresu</t>
  </si>
  <si>
    <t>PO / Okres / Kraj</t>
  </si>
  <si>
    <t>Příjemce transferu</t>
  </si>
  <si>
    <t>účel</t>
  </si>
  <si>
    <t>poskytnuto</t>
  </si>
  <si>
    <t>v tis. Kč</t>
  </si>
  <si>
    <t>Transfery podnikatelským subjektům (právnické osoby)</t>
  </si>
  <si>
    <t>Praha</t>
  </si>
  <si>
    <t>Celkem</t>
  </si>
  <si>
    <t>Schválený rozpočet</t>
  </si>
  <si>
    <t>Upravený rozpočet</t>
  </si>
  <si>
    <t>Celkem poskytnuto</t>
  </si>
  <si>
    <t>P o s k y t n u t o</t>
  </si>
  <si>
    <t xml:space="preserve">N e p o s k y t n u t o </t>
  </si>
  <si>
    <t>R e k a p i t u l a c e</t>
  </si>
  <si>
    <t>P o l o ž k a</t>
  </si>
  <si>
    <t>Navýšení rozpočtu MK ČR z VPS</t>
  </si>
  <si>
    <t>z kap. 398 - VPS</t>
  </si>
  <si>
    <t>pro BUC-FILM</t>
  </si>
  <si>
    <t>na film Odcházení</t>
  </si>
  <si>
    <t>pro SIRENA FILM</t>
  </si>
  <si>
    <t>MF 24</t>
  </si>
  <si>
    <t>23.9.</t>
  </si>
  <si>
    <t xml:space="preserve">23.9. </t>
  </si>
  <si>
    <t>MF 30</t>
  </si>
  <si>
    <t>na film Krásná záležitost</t>
  </si>
  <si>
    <t>ostatní filmy</t>
  </si>
  <si>
    <t>12.12.</t>
  </si>
  <si>
    <t>CINEMANIA s.r.o.</t>
  </si>
  <si>
    <t>projekt Westernstory</t>
  </si>
  <si>
    <t>OKKO PRODUCTION s.r.o.</t>
  </si>
  <si>
    <t>projekt Merlin - 11618, Muž, který se směje- 38,600</t>
  </si>
  <si>
    <t>BLUE SCREEN PRODUCTION s.r.o.</t>
  </si>
  <si>
    <t>projekt Trenér</t>
  </si>
  <si>
    <t>Poslední z Aporveru</t>
  </si>
  <si>
    <t>Praha-východ</t>
  </si>
  <si>
    <t>projekt V peřinách</t>
  </si>
  <si>
    <t>HOLLYWOOD C.E. s.r.o., Říčany</t>
  </si>
  <si>
    <t>Evolution Films s.r.o.</t>
  </si>
  <si>
    <t>projekt Don´t stop</t>
  </si>
  <si>
    <t>NEGATIV s.r.o.</t>
  </si>
  <si>
    <t>Modrý tygr - 3 977,500, Čtyři slunce-3521,700, Alois Nebel - 2907,800</t>
  </si>
  <si>
    <t>Partnership Pictures, spol. s.r.o.</t>
  </si>
  <si>
    <t>Červené ocasy</t>
  </si>
  <si>
    <t>Stillking Films s.r.o.</t>
  </si>
  <si>
    <t>Safe/missing- 66295,800, Sněhoborec- 4390,600, Šedý muž - 7,7</t>
  </si>
  <si>
    <t>IN Film Praha s.r.o.</t>
  </si>
  <si>
    <t>Svatá čtveřice - 2734,100, Perfect Days - 3239,200</t>
  </si>
  <si>
    <t>ETIC FILMS, s.r.o.</t>
  </si>
  <si>
    <t>Borgiové</t>
  </si>
  <si>
    <t>SIRENA FILM s.r.o.</t>
  </si>
  <si>
    <t>BUC FILM s.r.o.</t>
  </si>
  <si>
    <t>Oldies but goldies - 3155,100, Odcházení - 757,500</t>
  </si>
  <si>
    <t>JAKUBISKO FILM s.r.o.</t>
  </si>
  <si>
    <t>INFINITY PRAGUE Ltd.s.r.o.</t>
  </si>
  <si>
    <t>Muži v naději</t>
  </si>
  <si>
    <t>VOREL FILM s.r.o.</t>
  </si>
  <si>
    <t>Cesta do lesa</t>
  </si>
  <si>
    <t>LUCKY MAN FILMS s.r.o.</t>
  </si>
  <si>
    <t>Ve stínu koně</t>
  </si>
  <si>
    <t>CINEART TV Prague s.r.o.</t>
  </si>
  <si>
    <t>Poupata</t>
  </si>
  <si>
    <t>Media Pro Pictures s.r.o.</t>
  </si>
  <si>
    <t>Okresní přebor</t>
  </si>
  <si>
    <t>BIO ILLUSION s.r.o.</t>
  </si>
  <si>
    <t>Probudím se včera</t>
  </si>
  <si>
    <t>Actor´s Runway Agency s.r.o.</t>
  </si>
  <si>
    <t>Bathory (Seriál) - 154,800 a Slovanská epopej. 963,000</t>
  </si>
  <si>
    <t>Happy Celuloid s.r.o.</t>
  </si>
  <si>
    <t>Láska je láska</t>
  </si>
  <si>
    <t>FALCON a.s.</t>
  </si>
  <si>
    <t>Líbáš jako ďábel</t>
  </si>
  <si>
    <t>MILK and HONEY PICTURES s.r.o.</t>
  </si>
  <si>
    <t>projekt Václavské náměstí/Wenceslas Square</t>
  </si>
  <si>
    <t>Domažlice</t>
  </si>
  <si>
    <t>WILMA FILM s.r.o.</t>
  </si>
  <si>
    <t>Kastelánka/Die Kastelanin</t>
  </si>
  <si>
    <t>NOGUP agency s.r.o.</t>
  </si>
  <si>
    <t>9.12.2011.16.12</t>
  </si>
  <si>
    <t>Czech made psycho/Hranaři ,8360,8), Dědci (696,1), Carmen (1100)</t>
  </si>
  <si>
    <t>12.12.2011,16.12</t>
  </si>
  <si>
    <t>Královská záležitost(12886,1), Frankensteinova armáda (143.9),Manipulation (98,2), Serena (208,6)</t>
  </si>
  <si>
    <t>????</t>
  </si>
  <si>
    <t xml:space="preserve">P ř e h l e d  čerpání transferů poskytnutých na Podporu filmového průmyslu </t>
  </si>
  <si>
    <t>ř. 7241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</si>
</sst>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_ ;\-#,##0.00\ "/>
    <numFmt numFmtId="166" formatCode="dd/mm/yy"/>
    <numFmt numFmtId="167" formatCode="[$-405]d\.\ mmmm\ yyyy"/>
    <numFmt numFmtId="168" formatCode="d/m;@"/>
    <numFmt numFmtId="169" formatCode="#,##0.000"/>
  </numFmts>
  <fonts count="9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Courier New CE"/>
      <family val="3"/>
    </font>
    <font>
      <sz val="10"/>
      <name val="Arial"/>
      <family val="2"/>
    </font>
    <font>
      <sz val="10"/>
      <color indexed="12"/>
      <name val="Arial CE"/>
      <family val="2"/>
    </font>
    <font>
      <b/>
      <i/>
      <u val="single"/>
      <sz val="10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0" fontId="0" fillId="0" borderId="2" xfId="0" applyFont="1" applyFill="1" applyBorder="1" applyAlignment="1">
      <alignment vertical="top"/>
    </xf>
    <xf numFmtId="168" fontId="0" fillId="0" borderId="0" xfId="0" applyNumberFormat="1" applyBorder="1" applyAlignment="1">
      <alignment horizontal="left"/>
    </xf>
    <xf numFmtId="0" fontId="0" fillId="0" borderId="2" xfId="0" applyFont="1" applyBorder="1" applyAlignment="1">
      <alignment/>
    </xf>
    <xf numFmtId="168" fontId="0" fillId="0" borderId="0" xfId="0" applyNumberFormat="1" applyFont="1" applyFill="1" applyBorder="1" applyAlignment="1">
      <alignment horizontal="left" vertical="top"/>
    </xf>
    <xf numFmtId="168" fontId="0" fillId="0" borderId="0" xfId="0" applyNumberFormat="1" applyAlignment="1">
      <alignment horizontal="left"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168" fontId="6" fillId="3" borderId="0" xfId="0" applyNumberFormat="1" applyFont="1" applyFill="1" applyBorder="1" applyAlignment="1">
      <alignment horizontal="left" vertical="top"/>
    </xf>
    <xf numFmtId="1" fontId="5" fillId="0" borderId="8" xfId="0" applyNumberFormat="1" applyFont="1" applyBorder="1" applyAlignment="1">
      <alignment horizontal="center" vertical="top"/>
    </xf>
    <xf numFmtId="4" fontId="0" fillId="0" borderId="9" xfId="0" applyNumberFormat="1" applyFont="1" applyBorder="1" applyAlignment="1">
      <alignment/>
    </xf>
    <xf numFmtId="0" fontId="0" fillId="0" borderId="8" xfId="0" applyFont="1" applyFill="1" applyBorder="1" applyAlignment="1">
      <alignment horizontal="center" vertical="top"/>
    </xf>
    <xf numFmtId="4" fontId="0" fillId="0" borderId="9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4" fontId="2" fillId="4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9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2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9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4" fontId="2" fillId="4" borderId="26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4" fontId="2" fillId="5" borderId="26" xfId="0" applyNumberFormat="1" applyFont="1" applyFill="1" applyBorder="1" applyAlignment="1">
      <alignment/>
    </xf>
    <xf numFmtId="0" fontId="0" fillId="5" borderId="6" xfId="0" applyFont="1" applyFill="1" applyBorder="1" applyAlignment="1">
      <alignment horizontal="right"/>
    </xf>
    <xf numFmtId="0" fontId="0" fillId="5" borderId="24" xfId="0" applyFont="1" applyFill="1" applyBorder="1" applyAlignment="1">
      <alignment horizontal="right"/>
    </xf>
    <xf numFmtId="4" fontId="2" fillId="5" borderId="1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4" fontId="8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/>
    </xf>
    <xf numFmtId="0" fontId="0" fillId="0" borderId="28" xfId="0" applyFont="1" applyBorder="1" applyAlignment="1">
      <alignment/>
    </xf>
    <xf numFmtId="0" fontId="2" fillId="5" borderId="6" xfId="0" applyFont="1" applyFill="1" applyBorder="1" applyAlignment="1">
      <alignment/>
    </xf>
    <xf numFmtId="4" fontId="7" fillId="0" borderId="31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vertical="top"/>
    </xf>
    <xf numFmtId="0" fontId="2" fillId="4" borderId="33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25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B1">
      <selection activeCell="I24" sqref="I24"/>
    </sheetView>
  </sheetViews>
  <sheetFormatPr defaultColWidth="9.00390625" defaultRowHeight="12.75"/>
  <cols>
    <col min="1" max="1" width="19.375" style="1" hidden="1" customWidth="1"/>
    <col min="2" max="2" width="9.75390625" style="88" customWidth="1"/>
    <col min="3" max="3" width="18.25390625" style="52" customWidth="1"/>
    <col min="4" max="4" width="35.00390625" style="52" customWidth="1"/>
    <col min="5" max="5" width="74.125" style="52" customWidth="1"/>
    <col min="6" max="6" width="14.00390625" style="52" customWidth="1"/>
  </cols>
  <sheetData>
    <row r="1" spans="2:5" ht="15">
      <c r="B1" s="2" t="s">
        <v>0</v>
      </c>
      <c r="C1" s="3"/>
      <c r="D1" s="3"/>
      <c r="E1" s="3"/>
    </row>
    <row r="2" spans="2:5" ht="15">
      <c r="B2" s="4"/>
      <c r="C2" s="3"/>
      <c r="D2" s="3"/>
      <c r="E2" s="3"/>
    </row>
    <row r="3" spans="2:5" ht="15">
      <c r="B3" s="4"/>
      <c r="C3" s="3"/>
      <c r="D3" s="3"/>
      <c r="E3" s="3"/>
    </row>
    <row r="4" spans="1:5" s="8" customFormat="1" ht="15.75">
      <c r="A4" s="5"/>
      <c r="B4" s="6" t="s">
        <v>85</v>
      </c>
      <c r="C4" s="7"/>
      <c r="D4" s="7"/>
      <c r="E4" s="7"/>
    </row>
    <row r="5" spans="1:5" s="8" customFormat="1" ht="15.75">
      <c r="A5" s="5"/>
      <c r="B5" s="9"/>
      <c r="C5" s="7"/>
      <c r="D5" s="7"/>
      <c r="E5" s="7"/>
    </row>
    <row r="6" spans="1:5" s="8" customFormat="1" ht="15.75">
      <c r="A6" s="5"/>
      <c r="B6" s="6" t="s">
        <v>86</v>
      </c>
      <c r="C6" s="7"/>
      <c r="D6" s="7"/>
      <c r="E6" s="7"/>
    </row>
    <row r="7" spans="1:4" s="8" customFormat="1" ht="13.5">
      <c r="A7" s="5"/>
      <c r="B7" s="10"/>
      <c r="D7" s="11"/>
    </row>
    <row r="8" spans="2:3" ht="13.5" thickBot="1">
      <c r="B8" s="53"/>
      <c r="C8" s="54"/>
    </row>
    <row r="9" spans="2:6" ht="12.75">
      <c r="B9" s="55"/>
      <c r="C9" s="106"/>
      <c r="D9" s="57"/>
      <c r="E9" s="56"/>
      <c r="F9" s="58" t="s">
        <v>1</v>
      </c>
    </row>
    <row r="10" spans="2:6" ht="12.75">
      <c r="B10" s="36" t="s">
        <v>2</v>
      </c>
      <c r="C10" s="107" t="s">
        <v>3</v>
      </c>
      <c r="D10" s="53" t="s">
        <v>4</v>
      </c>
      <c r="E10" s="59" t="s">
        <v>5</v>
      </c>
      <c r="F10" s="60" t="s">
        <v>6</v>
      </c>
    </row>
    <row r="11" spans="2:6" ht="12.75">
      <c r="B11" s="61"/>
      <c r="C11" s="108"/>
      <c r="D11" s="63"/>
      <c r="E11" s="62"/>
      <c r="F11" s="64" t="s">
        <v>7</v>
      </c>
    </row>
    <row r="12" spans="2:6" ht="12.75">
      <c r="B12" s="65"/>
      <c r="C12" s="109"/>
      <c r="D12" s="66"/>
      <c r="E12" s="67"/>
      <c r="F12" s="60"/>
    </row>
    <row r="13" spans="2:6" ht="12.75">
      <c r="B13" s="68"/>
      <c r="C13" s="69"/>
      <c r="D13" s="117" t="s">
        <v>8</v>
      </c>
      <c r="E13" s="90">
        <v>5213</v>
      </c>
      <c r="F13" s="70"/>
    </row>
    <row r="14" spans="2:6" ht="12.75">
      <c r="B14" s="68"/>
      <c r="C14" s="69"/>
      <c r="D14" s="12"/>
      <c r="E14" s="12"/>
      <c r="F14" s="37"/>
    </row>
    <row r="15" spans="1:6" s="33" customFormat="1" ht="12.75">
      <c r="A15" s="34">
        <v>40889</v>
      </c>
      <c r="B15" s="68">
        <v>100</v>
      </c>
      <c r="C15" s="71" t="s">
        <v>9</v>
      </c>
      <c r="D15" s="54" t="s">
        <v>68</v>
      </c>
      <c r="E15" s="67" t="s">
        <v>36</v>
      </c>
      <c r="F15" s="89">
        <v>24950.7</v>
      </c>
    </row>
    <row r="16" spans="1:6" s="33" customFormat="1" ht="12.75">
      <c r="A16" s="34">
        <v>40886</v>
      </c>
      <c r="B16" s="68"/>
      <c r="C16" s="71"/>
      <c r="D16" s="54" t="s">
        <v>66</v>
      </c>
      <c r="E16" s="67" t="s">
        <v>67</v>
      </c>
      <c r="F16" s="89">
        <v>3280</v>
      </c>
    </row>
    <row r="17" spans="1:6" ht="12.75">
      <c r="A17" s="31">
        <v>40889</v>
      </c>
      <c r="B17" s="68"/>
      <c r="C17" s="71"/>
      <c r="D17" s="12" t="s">
        <v>34</v>
      </c>
      <c r="E17" s="29" t="s">
        <v>35</v>
      </c>
      <c r="F17" s="70">
        <v>2920.3</v>
      </c>
    </row>
    <row r="18" spans="1:6" ht="12.75">
      <c r="A18" s="31">
        <v>40889</v>
      </c>
      <c r="B18" s="68"/>
      <c r="C18" s="71"/>
      <c r="D18" s="17" t="s">
        <v>53</v>
      </c>
      <c r="E18" s="29" t="s">
        <v>54</v>
      </c>
      <c r="F18" s="70">
        <v>3912.6</v>
      </c>
    </row>
    <row r="19" spans="1:6" ht="12.75">
      <c r="A19" s="31">
        <v>40886</v>
      </c>
      <c r="B19" s="68"/>
      <c r="C19" s="71"/>
      <c r="D19" s="17" t="s">
        <v>62</v>
      </c>
      <c r="E19" s="29" t="s">
        <v>63</v>
      </c>
      <c r="F19" s="70">
        <v>3189</v>
      </c>
    </row>
    <row r="20" spans="1:6" ht="12.75">
      <c r="A20" s="31" t="s">
        <v>29</v>
      </c>
      <c r="B20" s="68"/>
      <c r="C20" s="71"/>
      <c r="D20" s="12" t="s">
        <v>30</v>
      </c>
      <c r="E20" s="29" t="s">
        <v>31</v>
      </c>
      <c r="F20" s="70">
        <v>439.9</v>
      </c>
    </row>
    <row r="21" spans="1:6" ht="12.75">
      <c r="A21" s="31">
        <v>40889</v>
      </c>
      <c r="B21" s="68"/>
      <c r="C21" s="71"/>
      <c r="D21" s="12" t="s">
        <v>50</v>
      </c>
      <c r="E21" s="29" t="s">
        <v>51</v>
      </c>
      <c r="F21" s="70">
        <v>34409.2</v>
      </c>
    </row>
    <row r="22" spans="1:6" ht="12.75">
      <c r="A22" s="31">
        <v>40889</v>
      </c>
      <c r="B22" s="68"/>
      <c r="C22" s="71"/>
      <c r="D22" s="12" t="s">
        <v>40</v>
      </c>
      <c r="E22" s="29" t="s">
        <v>41</v>
      </c>
      <c r="F22" s="70">
        <v>3100.8</v>
      </c>
    </row>
    <row r="23" spans="1:6" ht="12.75">
      <c r="A23" s="31">
        <v>40886</v>
      </c>
      <c r="B23" s="68"/>
      <c r="C23" s="71"/>
      <c r="D23" s="12" t="s">
        <v>72</v>
      </c>
      <c r="E23" s="29" t="s">
        <v>73</v>
      </c>
      <c r="F23" s="70">
        <v>4967.4</v>
      </c>
    </row>
    <row r="24" spans="1:6" ht="12.75">
      <c r="A24" s="31">
        <v>40886</v>
      </c>
      <c r="B24" s="68"/>
      <c r="C24" s="71"/>
      <c r="D24" s="12" t="s">
        <v>70</v>
      </c>
      <c r="E24" s="29" t="s">
        <v>71</v>
      </c>
      <c r="F24" s="70">
        <v>3813.9</v>
      </c>
    </row>
    <row r="25" spans="1:6" ht="12.75">
      <c r="A25" s="31">
        <v>40889</v>
      </c>
      <c r="B25" s="68"/>
      <c r="C25" s="71"/>
      <c r="D25" s="12" t="s">
        <v>48</v>
      </c>
      <c r="E25" s="29" t="s">
        <v>49</v>
      </c>
      <c r="F25" s="70">
        <v>6073.3</v>
      </c>
    </row>
    <row r="26" spans="1:6" ht="12.75">
      <c r="A26" s="31">
        <v>40886</v>
      </c>
      <c r="B26" s="68"/>
      <c r="C26" s="71"/>
      <c r="D26" s="12" t="s">
        <v>56</v>
      </c>
      <c r="E26" s="29" t="s">
        <v>57</v>
      </c>
      <c r="F26" s="70">
        <f>3946.6+3708.5</f>
        <v>7655.1</v>
      </c>
    </row>
    <row r="27" spans="1:6" ht="12.75">
      <c r="A27" s="31">
        <v>40889</v>
      </c>
      <c r="B27" s="68"/>
      <c r="C27" s="71"/>
      <c r="D27" s="12" t="s">
        <v>55</v>
      </c>
      <c r="E27" s="29" t="s">
        <v>69</v>
      </c>
      <c r="F27" s="70">
        <v>1117.8</v>
      </c>
    </row>
    <row r="28" spans="1:6" ht="12.75">
      <c r="A28" s="31">
        <v>40886</v>
      </c>
      <c r="B28" s="68"/>
      <c r="C28" s="71"/>
      <c r="D28" s="12" t="s">
        <v>60</v>
      </c>
      <c r="E28" s="29" t="s">
        <v>61</v>
      </c>
      <c r="F28" s="70">
        <v>7859.7</v>
      </c>
    </row>
    <row r="29" spans="1:6" ht="12.75">
      <c r="A29" s="31">
        <v>40886</v>
      </c>
      <c r="B29" s="68"/>
      <c r="C29" s="71"/>
      <c r="D29" s="12" t="s">
        <v>74</v>
      </c>
      <c r="E29" s="29" t="s">
        <v>75</v>
      </c>
      <c r="F29" s="70">
        <v>10328.7</v>
      </c>
    </row>
    <row r="30" spans="1:6" ht="12.75">
      <c r="A30" s="31">
        <v>40886</v>
      </c>
      <c r="B30" s="68"/>
      <c r="C30" s="71"/>
      <c r="D30" s="12" t="s">
        <v>64</v>
      </c>
      <c r="E30" s="29" t="s">
        <v>65</v>
      </c>
      <c r="F30" s="70">
        <v>3887.2</v>
      </c>
    </row>
    <row r="31" spans="1:6" ht="12.75">
      <c r="A31" s="31">
        <v>40889</v>
      </c>
      <c r="B31" s="68"/>
      <c r="C31" s="71"/>
      <c r="D31" s="12" t="s">
        <v>42</v>
      </c>
      <c r="E31" s="29" t="s">
        <v>43</v>
      </c>
      <c r="F31" s="70">
        <v>10407</v>
      </c>
    </row>
    <row r="32" spans="1:6" ht="12.75">
      <c r="A32" s="31" t="s">
        <v>80</v>
      </c>
      <c r="B32" s="68"/>
      <c r="C32" s="71"/>
      <c r="D32" s="12" t="s">
        <v>79</v>
      </c>
      <c r="E32" s="29" t="s">
        <v>81</v>
      </c>
      <c r="F32" s="70">
        <f>8360.8+1790.1</f>
        <v>10150.9</v>
      </c>
    </row>
    <row r="33" spans="1:6" ht="12.75">
      <c r="A33" s="30">
        <v>40889</v>
      </c>
      <c r="B33" s="38"/>
      <c r="C33" s="13"/>
      <c r="D33" s="14" t="s">
        <v>32</v>
      </c>
      <c r="E33" s="15" t="s">
        <v>33</v>
      </c>
      <c r="F33" s="39">
        <v>11656.6</v>
      </c>
    </row>
    <row r="34" spans="1:6" ht="12.75">
      <c r="A34" s="30">
        <v>40889</v>
      </c>
      <c r="B34" s="38"/>
      <c r="C34" s="13"/>
      <c r="D34" s="14" t="s">
        <v>44</v>
      </c>
      <c r="E34" s="15" t="s">
        <v>45</v>
      </c>
      <c r="F34" s="39">
        <v>10428.1</v>
      </c>
    </row>
    <row r="35" spans="1:6" ht="12.75">
      <c r="A35" s="30" t="s">
        <v>82</v>
      </c>
      <c r="B35" s="38"/>
      <c r="C35" s="13"/>
      <c r="D35" s="14" t="s">
        <v>52</v>
      </c>
      <c r="E35" s="15" t="s">
        <v>83</v>
      </c>
      <c r="F35" s="39">
        <f>12886.1+450.7</f>
        <v>13336.800000000001</v>
      </c>
    </row>
    <row r="36" spans="1:6" ht="12.75">
      <c r="A36" s="30">
        <v>40889</v>
      </c>
      <c r="B36" s="38"/>
      <c r="C36" s="13"/>
      <c r="D36" s="14" t="s">
        <v>46</v>
      </c>
      <c r="E36" s="15" t="s">
        <v>47</v>
      </c>
      <c r="F36" s="39">
        <v>70694.1</v>
      </c>
    </row>
    <row r="37" spans="1:6" ht="12.75">
      <c r="A37" s="30">
        <v>40886</v>
      </c>
      <c r="B37" s="38"/>
      <c r="C37" s="13"/>
      <c r="D37" s="14" t="s">
        <v>58</v>
      </c>
      <c r="E37" s="15" t="s">
        <v>59</v>
      </c>
      <c r="F37" s="39">
        <v>2183.4</v>
      </c>
    </row>
    <row r="38" spans="1:6" ht="12.75">
      <c r="A38" s="30">
        <v>40889</v>
      </c>
      <c r="B38" s="38">
        <v>209</v>
      </c>
      <c r="C38" s="13" t="s">
        <v>37</v>
      </c>
      <c r="D38" s="14" t="s">
        <v>39</v>
      </c>
      <c r="E38" s="15" t="s">
        <v>38</v>
      </c>
      <c r="F38" s="39">
        <v>306.3</v>
      </c>
    </row>
    <row r="39" spans="1:6" ht="12.75">
      <c r="A39" s="30">
        <v>40886</v>
      </c>
      <c r="B39" s="38">
        <v>345</v>
      </c>
      <c r="C39" s="13" t="s">
        <v>76</v>
      </c>
      <c r="D39" s="14" t="s">
        <v>77</v>
      </c>
      <c r="E39" s="15" t="s">
        <v>78</v>
      </c>
      <c r="F39" s="39">
        <v>9633.4</v>
      </c>
    </row>
    <row r="40" spans="1:6" ht="12.75">
      <c r="A40" s="35" t="s">
        <v>84</v>
      </c>
      <c r="B40" s="38"/>
      <c r="C40" s="13"/>
      <c r="D40" s="14"/>
      <c r="E40" s="15"/>
      <c r="F40" s="39"/>
    </row>
    <row r="41" spans="1:6" ht="12.75">
      <c r="A41" s="30"/>
      <c r="B41" s="38"/>
      <c r="C41" s="13"/>
      <c r="D41" s="14"/>
      <c r="E41" s="15"/>
      <c r="F41" s="39"/>
    </row>
    <row r="42" spans="1:6" ht="12.75">
      <c r="A42" s="30"/>
      <c r="B42" s="38"/>
      <c r="C42" s="13"/>
      <c r="D42" s="14"/>
      <c r="E42" s="15"/>
      <c r="F42" s="39"/>
    </row>
    <row r="43" spans="1:6" ht="12.75">
      <c r="A43" s="30"/>
      <c r="B43" s="38"/>
      <c r="C43" s="13"/>
      <c r="D43" s="14"/>
      <c r="E43" s="15"/>
      <c r="F43" s="39"/>
    </row>
    <row r="44" spans="1:6" ht="12.75">
      <c r="A44" s="30"/>
      <c r="B44" s="38"/>
      <c r="C44" s="13"/>
      <c r="D44" s="14"/>
      <c r="E44" s="15"/>
      <c r="F44" s="39"/>
    </row>
    <row r="45" spans="1:6" ht="12.75">
      <c r="A45" s="30"/>
      <c r="B45" s="38"/>
      <c r="C45" s="13"/>
      <c r="D45" s="14"/>
      <c r="E45" s="15"/>
      <c r="F45" s="39"/>
    </row>
    <row r="46" spans="1:6" ht="12.75">
      <c r="A46" s="32"/>
      <c r="B46" s="40"/>
      <c r="C46" s="16"/>
      <c r="D46" s="17"/>
      <c r="E46" s="18"/>
      <c r="F46" s="39"/>
    </row>
    <row r="47" spans="1:6" ht="12.75">
      <c r="A47" s="25"/>
      <c r="B47" s="68"/>
      <c r="C47" s="91" t="s">
        <v>10</v>
      </c>
      <c r="D47" s="91"/>
      <c r="E47" s="92"/>
      <c r="F47" s="93">
        <f>SUM(F14:F40)</f>
        <v>260702.19999999995</v>
      </c>
    </row>
    <row r="48" spans="2:6" ht="12.75">
      <c r="B48" s="68"/>
      <c r="C48" s="54"/>
      <c r="D48" s="73"/>
      <c r="E48" s="29"/>
      <c r="F48" s="37"/>
    </row>
    <row r="49" spans="2:6" ht="12.75">
      <c r="B49" s="68"/>
      <c r="C49" s="54"/>
      <c r="D49" s="73"/>
      <c r="E49" s="29"/>
      <c r="F49" s="37"/>
    </row>
    <row r="50" spans="2:6" ht="12.75">
      <c r="B50" s="68"/>
      <c r="C50" s="110" t="s">
        <v>11</v>
      </c>
      <c r="D50" s="94"/>
      <c r="E50" s="95"/>
      <c r="F50" s="96">
        <v>0</v>
      </c>
    </row>
    <row r="51" spans="2:6" ht="12.75">
      <c r="B51" s="68"/>
      <c r="C51" s="54"/>
      <c r="D51" s="54"/>
      <c r="E51" s="74"/>
      <c r="F51" s="72"/>
    </row>
    <row r="52" spans="1:6" ht="12.75">
      <c r="A52" s="26"/>
      <c r="B52" s="68"/>
      <c r="C52" s="54"/>
      <c r="D52" s="54"/>
      <c r="E52" s="74"/>
      <c r="F52" s="72"/>
    </row>
    <row r="53" spans="1:6" ht="12.75">
      <c r="A53" s="26"/>
      <c r="B53" s="68"/>
      <c r="C53" s="111" t="s">
        <v>18</v>
      </c>
      <c r="D53" s="75"/>
      <c r="E53" s="76"/>
      <c r="F53" s="77"/>
    </row>
    <row r="54" spans="1:6" ht="12.75">
      <c r="A54" s="26" t="s">
        <v>24</v>
      </c>
      <c r="B54" s="78" t="s">
        <v>23</v>
      </c>
      <c r="C54" s="79" t="s">
        <v>19</v>
      </c>
      <c r="D54" s="29" t="s">
        <v>20</v>
      </c>
      <c r="E54" s="29" t="s">
        <v>21</v>
      </c>
      <c r="F54" s="80">
        <v>758</v>
      </c>
    </row>
    <row r="55" spans="1:6" ht="12.75">
      <c r="A55" s="26" t="s">
        <v>25</v>
      </c>
      <c r="B55" s="68" t="s">
        <v>23</v>
      </c>
      <c r="C55" s="54" t="s">
        <v>19</v>
      </c>
      <c r="D55" s="27" t="s">
        <v>22</v>
      </c>
      <c r="E55" s="15" t="s">
        <v>27</v>
      </c>
      <c r="F55" s="80">
        <v>12886</v>
      </c>
    </row>
    <row r="56" spans="1:6" ht="12.75">
      <c r="A56" s="28">
        <v>40865</v>
      </c>
      <c r="B56" s="68" t="s">
        <v>26</v>
      </c>
      <c r="C56" s="54" t="s">
        <v>19</v>
      </c>
      <c r="D56" s="27"/>
      <c r="E56" s="15" t="s">
        <v>28</v>
      </c>
      <c r="F56" s="80">
        <v>286356</v>
      </c>
    </row>
    <row r="57" spans="2:6" ht="12.75">
      <c r="B57" s="68"/>
      <c r="C57" s="100" t="s">
        <v>10</v>
      </c>
      <c r="D57" s="100"/>
      <c r="E57" s="101"/>
      <c r="F57" s="102">
        <f>SUM(F54:F56)</f>
        <v>300000</v>
      </c>
    </row>
    <row r="58" spans="2:6" ht="12.75">
      <c r="B58" s="68"/>
      <c r="C58" s="54"/>
      <c r="D58" s="54"/>
      <c r="E58" s="81"/>
      <c r="F58" s="80"/>
    </row>
    <row r="59" spans="2:6" ht="12.75">
      <c r="B59" s="68"/>
      <c r="C59" s="54"/>
      <c r="D59" s="54"/>
      <c r="E59" s="81"/>
      <c r="F59" s="80"/>
    </row>
    <row r="60" spans="2:6" ht="12.75">
      <c r="B60" s="68"/>
      <c r="C60" s="54"/>
      <c r="D60" s="54"/>
      <c r="E60" s="81"/>
      <c r="F60" s="80"/>
    </row>
    <row r="61" spans="2:6" ht="12.75">
      <c r="B61" s="68"/>
      <c r="C61" s="54"/>
      <c r="D61" s="54"/>
      <c r="E61" s="81"/>
      <c r="F61" s="80"/>
    </row>
    <row r="62" spans="2:6" ht="12.75">
      <c r="B62" s="68"/>
      <c r="C62" s="110" t="s">
        <v>12</v>
      </c>
      <c r="D62" s="97"/>
      <c r="E62" s="98"/>
      <c r="F62" s="99">
        <f>SUM(F50+F57)</f>
        <v>300000</v>
      </c>
    </row>
    <row r="63" spans="2:6" ht="12.75">
      <c r="B63" s="68"/>
      <c r="C63" s="54"/>
      <c r="D63" s="21"/>
      <c r="E63" s="82"/>
      <c r="F63" s="80"/>
    </row>
    <row r="64" spans="2:6" ht="12.75">
      <c r="B64" s="68"/>
      <c r="C64" s="54"/>
      <c r="D64" s="21"/>
      <c r="E64" s="82"/>
      <c r="F64" s="80"/>
    </row>
    <row r="65" spans="2:6" ht="12.75">
      <c r="B65" s="68"/>
      <c r="C65" s="63"/>
      <c r="D65" s="22"/>
      <c r="E65" s="83"/>
      <c r="F65" s="84"/>
    </row>
    <row r="66" spans="2:6" ht="12.75" hidden="1">
      <c r="B66" s="68"/>
      <c r="C66" s="54"/>
      <c r="D66" s="23" t="s">
        <v>13</v>
      </c>
      <c r="E66" s="85"/>
      <c r="F66" s="41">
        <f>SUM(F67:F67)</f>
        <v>260702.19999999995</v>
      </c>
    </row>
    <row r="67" spans="2:6" ht="12.75">
      <c r="B67" s="68"/>
      <c r="C67" s="46" t="s">
        <v>14</v>
      </c>
      <c r="D67" s="46"/>
      <c r="E67" s="47"/>
      <c r="F67" s="48">
        <f>SUM(F75)</f>
        <v>260702.19999999995</v>
      </c>
    </row>
    <row r="68" spans="2:6" ht="12.75">
      <c r="B68" s="68"/>
      <c r="C68" s="49" t="s">
        <v>15</v>
      </c>
      <c r="D68" s="49"/>
      <c r="E68" s="50"/>
      <c r="F68" s="51">
        <f>SUM(F62-F67)</f>
        <v>39297.80000000005</v>
      </c>
    </row>
    <row r="69" spans="2:6" ht="14.25">
      <c r="B69" s="68"/>
      <c r="C69" s="103"/>
      <c r="D69" s="103"/>
      <c r="E69" s="104"/>
      <c r="F69" s="105"/>
    </row>
    <row r="70" spans="2:6" ht="12.75">
      <c r="B70" s="115"/>
      <c r="C70" s="112"/>
      <c r="D70" s="86"/>
      <c r="E70" s="86"/>
      <c r="F70" s="87"/>
    </row>
    <row r="71" spans="2:6" ht="12.75">
      <c r="B71" s="115"/>
      <c r="C71" s="112"/>
      <c r="D71" s="86"/>
      <c r="E71" s="86"/>
      <c r="F71" s="87"/>
    </row>
    <row r="72" spans="2:6" ht="12.75">
      <c r="B72" s="115"/>
      <c r="C72" s="112"/>
      <c r="D72" s="86"/>
      <c r="E72" s="86"/>
      <c r="F72" s="87"/>
    </row>
    <row r="73" spans="2:6" ht="12.75">
      <c r="B73" s="115"/>
      <c r="C73" s="22" t="s">
        <v>16</v>
      </c>
      <c r="D73" s="24"/>
      <c r="E73" s="19" t="s">
        <v>17</v>
      </c>
      <c r="F73" s="42"/>
    </row>
    <row r="74" spans="2:6" ht="13.5" thickBot="1">
      <c r="B74" s="68"/>
      <c r="C74" s="113" t="s">
        <v>8</v>
      </c>
      <c r="D74" s="20"/>
      <c r="E74" s="20">
        <v>5213</v>
      </c>
      <c r="F74" s="43">
        <f>SUM(F47)</f>
        <v>260702.19999999995</v>
      </c>
    </row>
    <row r="75" spans="1:6" ht="13.5" thickBot="1">
      <c r="A75" s="26"/>
      <c r="B75" s="116"/>
      <c r="C75" s="114" t="s">
        <v>10</v>
      </c>
      <c r="D75" s="44"/>
      <c r="E75" s="44"/>
      <c r="F75" s="45">
        <f>SUM(F74:F74)</f>
        <v>260702.19999999995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&amp;L&amp;12Příloha č. 37&amp;C&amp;12 &amp;"Arial CE,Tučné"7241&amp;"Arial CE,Obyčejné"  Podpora filmového průmyslu&amp;R&amp;12Strana  &amp;P</oddFooter>
  </headerFooter>
  <rowBreaks count="1" manualBreakCount="1">
    <brk id="4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2012-02-08T15:09:44Z</cp:lastPrinted>
  <dcterms:created xsi:type="dcterms:W3CDTF">2011-01-24T11:54:32Z</dcterms:created>
  <dcterms:modified xsi:type="dcterms:W3CDTF">2012-05-18T08:24:42Z</dcterms:modified>
  <cp:category/>
  <cp:version/>
  <cp:contentType/>
  <cp:contentStatus/>
</cp:coreProperties>
</file>