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7635" activeTab="0"/>
  </bookViews>
  <sheets>
    <sheet name="7238 " sheetId="1" r:id="rId1"/>
  </sheets>
  <definedNames>
    <definedName name="_xlnm.Print_Titles" localSheetId="0">'7238 '!$9:$11</definedName>
    <definedName name="_xlnm.Print_Area" localSheetId="0">'7238 '!$B$1:$F$114</definedName>
  </definedNames>
  <calcPr fullCalcOnLoad="1"/>
</workbook>
</file>

<file path=xl/sharedStrings.xml><?xml version="1.0" encoding="utf-8"?>
<sst xmlns="http://schemas.openxmlformats.org/spreadsheetml/2006/main" count="125" uniqueCount="110">
  <si>
    <t>Ministerstvo kultury ČR</t>
  </si>
  <si>
    <t>Běžné</t>
  </si>
  <si>
    <t>Č. okresu</t>
  </si>
  <si>
    <t>PO / Okres / Kraj</t>
  </si>
  <si>
    <t>Transfer na (adresát)</t>
  </si>
  <si>
    <t>Ú č e l</t>
  </si>
  <si>
    <t>poskytnuto</t>
  </si>
  <si>
    <t>v tis.Kč</t>
  </si>
  <si>
    <t>Transfery přísp. organizacím v působnosti MK ČR</t>
  </si>
  <si>
    <t>27-4/10.úpr,vratka17-10/38.úpr.</t>
  </si>
  <si>
    <t>Muzeum romské kultury</t>
  </si>
  <si>
    <t>Přehlídka filmů s romskou tematikou v rámci oslav 20 let Muzea romské kultury</t>
  </si>
  <si>
    <t>27-4/10. úpr.</t>
  </si>
  <si>
    <t>Romové opět slaví svátek muzeí</t>
  </si>
  <si>
    <t>3-6/17. úpr.</t>
  </si>
  <si>
    <t>Památník Lidice</t>
  </si>
  <si>
    <t>Putovní výstava Porrajmos</t>
  </si>
  <si>
    <t xml:space="preserve"> C e l k e m </t>
  </si>
  <si>
    <t>Transfery podnikat. subjektům - právnickým osobám</t>
  </si>
  <si>
    <t>28.6,6-10</t>
  </si>
  <si>
    <t>Praha 1</t>
  </si>
  <si>
    <t>Nakladatelství Triáda</t>
  </si>
  <si>
    <t>Gejza Demeter: Ráj na zemi. Pohádky</t>
  </si>
  <si>
    <t>Josef Serinek / Jan Tesař: Česká cikánská rapsodie (dokončení přípravy k tisku)</t>
  </si>
  <si>
    <t>Transfery nezisk. a pod. org. - obecně prosp. org.</t>
  </si>
  <si>
    <t>Opava</t>
  </si>
  <si>
    <t>Eurotopia Opava</t>
  </si>
  <si>
    <t>Všichni máme šanci</t>
  </si>
  <si>
    <t>Transfery nezisk. a pod. org. - obč. sdružením</t>
  </si>
  <si>
    <t>Praha</t>
  </si>
  <si>
    <t>R-Mosty</t>
  </si>
  <si>
    <t>Děti hrajte Čhavale Bašaven</t>
  </si>
  <si>
    <t>Romea</t>
  </si>
  <si>
    <t>Dokumentace romské kultury a její trvalé zpřístupnění široké veřejnosti v r. 2011</t>
  </si>
  <si>
    <t>Nymburk</t>
  </si>
  <si>
    <t>Sdružení romských občanů v Lysé n. Labem</t>
  </si>
  <si>
    <t>Romský hudební festival v Lysé n. Labem - XI. ročník</t>
  </si>
  <si>
    <t>Tábor</t>
  </si>
  <si>
    <t>Slunowrat Tábor</t>
  </si>
  <si>
    <t>Kerekate - v kruhu - 5. ročník festivalu romské kultury v Táboře</t>
  </si>
  <si>
    <t>Most</t>
  </si>
  <si>
    <t>Komunitní centrum Chánov</t>
  </si>
  <si>
    <t>Naše písně a tance 2011</t>
  </si>
  <si>
    <t>teplice</t>
  </si>
  <si>
    <t xml:space="preserve">OS Květina, Jeníkov </t>
  </si>
  <si>
    <t>Tančíme a prezentujeme romskou kulturu</t>
  </si>
  <si>
    <t>Ústí n. Labem</t>
  </si>
  <si>
    <t>Sdružení Romano jasnica, Trmice</t>
  </si>
  <si>
    <t>Různobarevný hudební festival - 8. ročník</t>
  </si>
  <si>
    <t>Brno</t>
  </si>
  <si>
    <t>Líšeň</t>
  </si>
  <si>
    <t>Princezna Tma</t>
  </si>
  <si>
    <t>Petrov, OS pro práci s dětmi a mládeží brněnské diecéze</t>
  </si>
  <si>
    <t>Taneční soubor Merci</t>
  </si>
  <si>
    <t>22.6.2011,7.12</t>
  </si>
  <si>
    <t>Společenství Romů na Moravě</t>
  </si>
  <si>
    <t>Romaňi gil´i Olomouc - 4. ročník</t>
  </si>
  <si>
    <t>Django Fest -X. ročník</t>
  </si>
  <si>
    <t>4.5,7-10</t>
  </si>
  <si>
    <t>Vsetín</t>
  </si>
  <si>
    <t>Demokratická aliance Romů v ČR, Valašské Meziříčí</t>
  </si>
  <si>
    <t>Romská píseň 2011</t>
  </si>
  <si>
    <t>Jekhetane</t>
  </si>
  <si>
    <t>Karviná</t>
  </si>
  <si>
    <t>Sdružení Romů Severní Moravy, Karviná</t>
  </si>
  <si>
    <t>Karvinský romský festival - 12. ročník</t>
  </si>
  <si>
    <t>Ostrava</t>
  </si>
  <si>
    <t>Vzájemné soužití</t>
  </si>
  <si>
    <t>Umění jako zdroj zábavy i obohacení</t>
  </si>
  <si>
    <t>Transfery nezisk. a pod. org. - církev a náb.spol.</t>
  </si>
  <si>
    <t>Prachatice</t>
  </si>
  <si>
    <t>Oblastní charita Vimperk</t>
  </si>
  <si>
    <t>Služba pro rodiny s dětmi</t>
  </si>
  <si>
    <t>Litoměřice</t>
  </si>
  <si>
    <t>Farní charita Lovosice</t>
  </si>
  <si>
    <t>Savore Jekhetane</t>
  </si>
  <si>
    <t>Oblastní charita Ústí n. Labem</t>
  </si>
  <si>
    <t>Romský tanečně-hudební festival Rotahufest VI.</t>
  </si>
  <si>
    <t>Diakonie ČCE - středisko ve Vsetíně</t>
  </si>
  <si>
    <t>Společně při hudbě</t>
  </si>
  <si>
    <t>Transfery veřejn. rozp. územní úrovně - obce</t>
  </si>
  <si>
    <t>Drom, romské středisko Brno</t>
  </si>
  <si>
    <t>Umění nás baví!</t>
  </si>
  <si>
    <t>Transfery veřejn. rozp. územní úrovně - kraje</t>
  </si>
  <si>
    <t>KÚ Liberec</t>
  </si>
  <si>
    <t xml:space="preserve">Semily </t>
  </si>
  <si>
    <t>Muzeum Českého ráje v Turnově</t>
  </si>
  <si>
    <t>Festival romské kultury</t>
  </si>
  <si>
    <t>Transfery cizím přísp. a podobným organizacím</t>
  </si>
  <si>
    <t>Kolín</t>
  </si>
  <si>
    <t>Dětský domov se školou, ZŠ a školní jídelna Býchory</t>
  </si>
  <si>
    <t>Džava - umělecké aktivity romských dětí dětských domovů Středočeského kraje</t>
  </si>
  <si>
    <t>Schválený rozpočet</t>
  </si>
  <si>
    <t>Upravený rozpočet</t>
  </si>
  <si>
    <t>P o s k y t n u t o</t>
  </si>
  <si>
    <t>N e p o s k y t n u t o</t>
  </si>
  <si>
    <t>Nároky z nespotřebovaných výdajů k 31-12-2011</t>
  </si>
  <si>
    <t>R e k a p i t u l a c e</t>
  </si>
  <si>
    <t>P o l o ž k a</t>
  </si>
  <si>
    <t>Transfery nezisk. a pod. org. (obecně prosp.org.)</t>
  </si>
  <si>
    <t>Transfery nezisk. a pod. org. (obč. sdružení)</t>
  </si>
  <si>
    <t>Transfery nezisk. a pod. org. (církev a náb. spol.)</t>
  </si>
  <si>
    <t>5223</t>
  </si>
  <si>
    <t>5321</t>
  </si>
  <si>
    <t>5323</t>
  </si>
  <si>
    <t>5339</t>
  </si>
  <si>
    <t xml:space="preserve"> C e l k e m   poskytnuto</t>
  </si>
  <si>
    <t>Čhavale bešaven! - Děti hrejte!(jako součást volnočasových aktivit NZDM R-Mosty)</t>
  </si>
  <si>
    <t xml:space="preserve">P ř e h l e d  čerpání transferů poskytnutých na Podporu projektů integrace příslušníků romské komunity </t>
  </si>
  <si>
    <t>ř.7238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</si>
</sst>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"/>
    <numFmt numFmtId="165" formatCode="d/m/yy"/>
    <numFmt numFmtId="166" formatCode="#,##0.00000"/>
    <numFmt numFmtId="167" formatCode="[$-405]d\.\ mmmm\ yyyy"/>
    <numFmt numFmtId="168" formatCode="#,##0.000"/>
  </numFmts>
  <fonts count="12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9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u val="single"/>
      <sz val="10"/>
      <name val="Arial CE"/>
      <family val="2"/>
    </font>
    <font>
      <b/>
      <u val="single"/>
      <sz val="10"/>
      <name val="Arial CE"/>
      <family val="2"/>
    </font>
    <font>
      <i/>
      <u val="single"/>
      <sz val="10"/>
      <name val="Arial CE"/>
      <family val="2"/>
    </font>
    <font>
      <b/>
      <sz val="11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164" fontId="3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6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Continuous"/>
    </xf>
    <xf numFmtId="4" fontId="7" fillId="0" borderId="0" xfId="0" applyNumberFormat="1" applyFont="1" applyFill="1" applyBorder="1" applyAlignment="1">
      <alignment horizontal="centerContinuous"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Continuous"/>
    </xf>
    <xf numFmtId="4" fontId="0" fillId="0" borderId="0" xfId="0" applyNumberFormat="1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left"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9" fillId="0" borderId="2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8" fillId="0" borderId="5" xfId="0" applyFont="1" applyFill="1" applyBorder="1" applyAlignment="1">
      <alignment/>
    </xf>
    <xf numFmtId="49" fontId="0" fillId="0" borderId="2" xfId="0" applyNumberFormat="1" applyFont="1" applyFill="1" applyBorder="1" applyAlignment="1">
      <alignment/>
    </xf>
    <xf numFmtId="0" fontId="7" fillId="0" borderId="5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0" fillId="0" borderId="4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9" fontId="0" fillId="0" borderId="5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64" fontId="3" fillId="2" borderId="0" xfId="0" applyNumberFormat="1" applyFont="1" applyFill="1" applyBorder="1" applyAlignment="1">
      <alignment horizontal="left" vertical="top" wrapText="1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Fill="1" applyBorder="1" applyAlignment="1">
      <alignment/>
    </xf>
    <xf numFmtId="4" fontId="0" fillId="0" borderId="12" xfId="0" applyNumberFormat="1" applyFont="1" applyFill="1" applyBorder="1" applyAlignment="1">
      <alignment horizontal="center"/>
    </xf>
    <xf numFmtId="0" fontId="0" fillId="0" borderId="13" xfId="0" applyFont="1" applyBorder="1" applyAlignment="1" applyProtection="1">
      <alignment/>
      <protection locked="0"/>
    </xf>
    <xf numFmtId="4" fontId="0" fillId="0" borderId="14" xfId="0" applyNumberFormat="1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4" fontId="0" fillId="0" borderId="16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4" fontId="0" fillId="0" borderId="18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 vertical="top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4" fontId="7" fillId="0" borderId="13" xfId="0" applyNumberFormat="1" applyFont="1" applyFill="1" applyBorder="1" applyAlignment="1">
      <alignment horizontal="center"/>
    </xf>
    <xf numFmtId="4" fontId="7" fillId="0" borderId="14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4" fontId="7" fillId="0" borderId="16" xfId="0" applyNumberFormat="1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7" fillId="0" borderId="7" xfId="0" applyNumberFormat="1" applyFont="1" applyFill="1" applyBorder="1" applyAlignment="1">
      <alignment/>
    </xf>
    <xf numFmtId="0" fontId="7" fillId="3" borderId="20" xfId="0" applyFont="1" applyFill="1" applyBorder="1" applyAlignment="1">
      <alignment/>
    </xf>
    <xf numFmtId="0" fontId="7" fillId="3" borderId="6" xfId="0" applyFont="1" applyFill="1" applyBorder="1" applyAlignment="1">
      <alignment/>
    </xf>
    <xf numFmtId="4" fontId="7" fillId="3" borderId="21" xfId="0" applyNumberFormat="1" applyFont="1" applyFill="1" applyBorder="1" applyAlignment="1">
      <alignment/>
    </xf>
    <xf numFmtId="0" fontId="9" fillId="0" borderId="7" xfId="0" applyFont="1" applyFill="1" applyBorder="1" applyAlignment="1">
      <alignment/>
    </xf>
    <xf numFmtId="0" fontId="7" fillId="0" borderId="7" xfId="0" applyNumberFormat="1" applyFont="1" applyFill="1" applyBorder="1" applyAlignment="1">
      <alignment horizontal="right"/>
    </xf>
    <xf numFmtId="0" fontId="7" fillId="4" borderId="20" xfId="0" applyFont="1" applyFill="1" applyBorder="1" applyAlignment="1">
      <alignment/>
    </xf>
    <xf numFmtId="0" fontId="7" fillId="4" borderId="6" xfId="0" applyFont="1" applyFill="1" applyBorder="1" applyAlignment="1">
      <alignment horizontal="right"/>
    </xf>
    <xf numFmtId="4" fontId="7" fillId="4" borderId="21" xfId="0" applyNumberFormat="1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7" fillId="0" borderId="23" xfId="0" applyFont="1" applyFill="1" applyBorder="1" applyAlignment="1">
      <alignment horizontal="right"/>
    </xf>
    <xf numFmtId="4" fontId="7" fillId="0" borderId="18" xfId="0" applyNumberFormat="1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7" fillId="0" borderId="8" xfId="0" applyFont="1" applyFill="1" applyBorder="1" applyAlignment="1">
      <alignment horizontal="right"/>
    </xf>
    <xf numFmtId="0" fontId="7" fillId="3" borderId="24" xfId="0" applyFont="1" applyFill="1" applyBorder="1" applyAlignment="1">
      <alignment/>
    </xf>
    <xf numFmtId="0" fontId="7" fillId="3" borderId="25" xfId="0" applyFont="1" applyFill="1" applyBorder="1" applyAlignment="1">
      <alignment/>
    </xf>
    <xf numFmtId="4" fontId="0" fillId="3" borderId="26" xfId="0" applyNumberFormat="1" applyFont="1" applyFill="1" applyBorder="1" applyAlignment="1">
      <alignment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right"/>
    </xf>
    <xf numFmtId="0" fontId="7" fillId="0" borderId="7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4" fontId="11" fillId="0" borderId="21" xfId="0" applyNumberFormat="1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Border="1" applyAlignment="1">
      <alignment/>
    </xf>
    <xf numFmtId="0" fontId="0" fillId="0" borderId="5" xfId="0" applyFont="1" applyBorder="1" applyAlignment="1" applyProtection="1">
      <alignment horizontal="center"/>
      <protection locked="0"/>
    </xf>
    <xf numFmtId="0" fontId="0" fillId="0" borderId="8" xfId="0" applyFont="1" applyBorder="1" applyAlignment="1">
      <alignment/>
    </xf>
    <xf numFmtId="0" fontId="0" fillId="0" borderId="23" xfId="0" applyFont="1" applyFill="1" applyBorder="1" applyAlignment="1">
      <alignment/>
    </xf>
    <xf numFmtId="0" fontId="9" fillId="0" borderId="6" xfId="0" applyFont="1" applyFill="1" applyBorder="1" applyAlignment="1">
      <alignment/>
    </xf>
    <xf numFmtId="0" fontId="0" fillId="0" borderId="5" xfId="0" applyFont="1" applyFill="1" applyBorder="1" applyAlignment="1">
      <alignment vertical="top"/>
    </xf>
    <xf numFmtId="0" fontId="0" fillId="3" borderId="20" xfId="0" applyFont="1" applyFill="1" applyBorder="1" applyAlignment="1">
      <alignment/>
    </xf>
    <xf numFmtId="0" fontId="9" fillId="0" borderId="5" xfId="0" applyFont="1" applyFill="1" applyBorder="1" applyAlignment="1">
      <alignment/>
    </xf>
    <xf numFmtId="0" fontId="10" fillId="0" borderId="5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11" fillId="0" borderId="20" xfId="0" applyFont="1" applyFill="1" applyBorder="1" applyAlignment="1">
      <alignment/>
    </xf>
    <xf numFmtId="0" fontId="0" fillId="3" borderId="24" xfId="0" applyFont="1" applyFill="1" applyBorder="1" applyAlignment="1">
      <alignment/>
    </xf>
    <xf numFmtId="0" fontId="0" fillId="0" borderId="2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0"/>
  <sheetViews>
    <sheetView tabSelected="1" view="pageBreakPreview" zoomScale="75" zoomScaleNormal="75" zoomScaleSheetLayoutView="75" workbookViewId="0" topLeftCell="B82">
      <selection activeCell="C118" sqref="C118"/>
    </sheetView>
  </sheetViews>
  <sheetFormatPr defaultColWidth="9.00390625" defaultRowHeight="12.75"/>
  <cols>
    <col min="1" max="1" width="18.375" style="1" customWidth="1"/>
    <col min="2" max="2" width="11.625" style="10" customWidth="1"/>
    <col min="3" max="3" width="22.875" style="5" customWidth="1"/>
    <col min="4" max="4" width="51.625" style="5" customWidth="1"/>
    <col min="5" max="5" width="75.875" style="5" customWidth="1"/>
    <col min="6" max="6" width="11.875" style="4" customWidth="1"/>
    <col min="7" max="10" width="9.125" style="5" customWidth="1"/>
    <col min="11" max="11" width="10.125" style="5" customWidth="1"/>
    <col min="12" max="16384" width="9.125" style="5" customWidth="1"/>
  </cols>
  <sheetData>
    <row r="1" spans="2:5" ht="15.75">
      <c r="B1" s="34" t="s">
        <v>0</v>
      </c>
      <c r="C1" s="2"/>
      <c r="D1" s="2"/>
      <c r="E1" s="3"/>
    </row>
    <row r="2" spans="2:5" ht="15">
      <c r="B2" s="34"/>
      <c r="C2" s="2"/>
      <c r="D2" s="2"/>
      <c r="E2" s="2"/>
    </row>
    <row r="3" spans="2:5" ht="15">
      <c r="B3" s="34"/>
      <c r="C3" s="2"/>
      <c r="D3" s="2"/>
      <c r="E3" s="2"/>
    </row>
    <row r="4" spans="1:6" s="9" customFormat="1" ht="15.75">
      <c r="A4" s="6"/>
      <c r="B4" s="97" t="s">
        <v>108</v>
      </c>
      <c r="C4" s="97"/>
      <c r="D4" s="97"/>
      <c r="E4" s="97"/>
      <c r="F4" s="8"/>
    </row>
    <row r="5" spans="1:6" s="9" customFormat="1" ht="15.75">
      <c r="A5" s="6"/>
      <c r="B5" s="35"/>
      <c r="C5" s="7"/>
      <c r="D5" s="7"/>
      <c r="E5" s="7"/>
      <c r="F5" s="8"/>
    </row>
    <row r="6" spans="1:6" s="9" customFormat="1" ht="15.75">
      <c r="A6" s="6"/>
      <c r="B6" s="35" t="s">
        <v>109</v>
      </c>
      <c r="C6" s="7"/>
      <c r="D6" s="7"/>
      <c r="E6" s="7"/>
      <c r="F6" s="8"/>
    </row>
    <row r="7" spans="3:6" ht="13.5" customHeight="1">
      <c r="C7" s="11"/>
      <c r="D7" s="11"/>
      <c r="E7" s="11"/>
      <c r="F7" s="12"/>
    </row>
    <row r="8" ht="13.5" thickBot="1">
      <c r="B8" s="13"/>
    </row>
    <row r="9" spans="2:6" ht="12.75">
      <c r="B9" s="37"/>
      <c r="C9" s="83"/>
      <c r="D9" s="38"/>
      <c r="E9" s="39"/>
      <c r="F9" s="40" t="s">
        <v>1</v>
      </c>
    </row>
    <row r="10" spans="2:12" ht="12.75">
      <c r="B10" s="41" t="s">
        <v>2</v>
      </c>
      <c r="C10" s="84" t="s">
        <v>3</v>
      </c>
      <c r="D10" s="76" t="s">
        <v>4</v>
      </c>
      <c r="E10" s="15" t="s">
        <v>5</v>
      </c>
      <c r="F10" s="42" t="s">
        <v>6</v>
      </c>
      <c r="G10" s="10"/>
      <c r="H10" s="10"/>
      <c r="I10" s="10"/>
      <c r="J10" s="10"/>
      <c r="K10" s="10"/>
      <c r="L10" s="10"/>
    </row>
    <row r="11" spans="2:6" ht="12.75">
      <c r="B11" s="43"/>
      <c r="C11" s="85"/>
      <c r="D11" s="16"/>
      <c r="E11" s="17"/>
      <c r="F11" s="44" t="s">
        <v>7</v>
      </c>
    </row>
    <row r="12" spans="2:6" ht="12.75">
      <c r="B12" s="45"/>
      <c r="C12" s="86"/>
      <c r="D12" s="14"/>
      <c r="E12" s="14"/>
      <c r="F12" s="46"/>
    </row>
    <row r="13" spans="2:6" ht="12.75">
      <c r="B13" s="47"/>
      <c r="C13" s="87" t="s">
        <v>8</v>
      </c>
      <c r="D13" s="58"/>
      <c r="E13" s="59">
        <v>5331</v>
      </c>
      <c r="F13" s="42"/>
    </row>
    <row r="14" spans="2:6" ht="12.75">
      <c r="B14" s="47"/>
      <c r="C14" s="23"/>
      <c r="D14" s="18"/>
      <c r="E14" s="18"/>
      <c r="F14" s="42"/>
    </row>
    <row r="15" spans="1:6" ht="24">
      <c r="A15" s="36" t="s">
        <v>9</v>
      </c>
      <c r="B15" s="47"/>
      <c r="C15" s="88" t="s">
        <v>10</v>
      </c>
      <c r="D15" s="20"/>
      <c r="E15" s="19" t="s">
        <v>11</v>
      </c>
      <c r="F15" s="48">
        <v>23.91</v>
      </c>
    </row>
    <row r="16" spans="1:6" ht="12.75">
      <c r="A16" s="1" t="s">
        <v>12</v>
      </c>
      <c r="B16" s="47"/>
      <c r="C16" s="23"/>
      <c r="E16" s="18" t="s">
        <v>13</v>
      </c>
      <c r="F16" s="48">
        <v>39</v>
      </c>
    </row>
    <row r="17" spans="1:6" ht="12.75">
      <c r="A17" s="1" t="s">
        <v>14</v>
      </c>
      <c r="B17" s="47"/>
      <c r="C17" s="23" t="s">
        <v>15</v>
      </c>
      <c r="E17" s="18" t="s">
        <v>16</v>
      </c>
      <c r="F17" s="48">
        <v>64</v>
      </c>
    </row>
    <row r="18" spans="2:6" ht="12.75">
      <c r="B18" s="47"/>
      <c r="C18" s="23"/>
      <c r="D18" s="18"/>
      <c r="E18" s="18"/>
      <c r="F18" s="42"/>
    </row>
    <row r="19" spans="2:6" ht="12.75">
      <c r="B19" s="47"/>
      <c r="C19" s="89" t="s">
        <v>17</v>
      </c>
      <c r="D19" s="60"/>
      <c r="E19" s="61"/>
      <c r="F19" s="62">
        <f>SUM(F14:F18)</f>
        <v>126.91</v>
      </c>
    </row>
    <row r="20" spans="2:6" ht="12.75">
      <c r="B20" s="47"/>
      <c r="C20" s="23"/>
      <c r="D20" s="18"/>
      <c r="E20" s="18"/>
      <c r="F20" s="42"/>
    </row>
    <row r="21" spans="2:6" ht="12.75">
      <c r="B21" s="47"/>
      <c r="C21" s="23"/>
      <c r="D21" s="18"/>
      <c r="E21" s="18"/>
      <c r="F21" s="42"/>
    </row>
    <row r="22" spans="2:6" ht="12.75">
      <c r="B22" s="47"/>
      <c r="C22" s="87" t="s">
        <v>18</v>
      </c>
      <c r="D22" s="63"/>
      <c r="E22" s="64">
        <v>5213</v>
      </c>
      <c r="F22" s="49"/>
    </row>
    <row r="23" spans="2:6" ht="12.75">
      <c r="B23" s="47"/>
      <c r="C23" s="90"/>
      <c r="D23" s="21"/>
      <c r="E23" s="22"/>
      <c r="F23" s="49"/>
    </row>
    <row r="24" spans="1:6" ht="12.75">
      <c r="A24" s="1" t="s">
        <v>19</v>
      </c>
      <c r="B24" s="47">
        <v>100</v>
      </c>
      <c r="C24" s="23" t="s">
        <v>20</v>
      </c>
      <c r="D24" s="18" t="s">
        <v>21</v>
      </c>
      <c r="E24" s="18" t="s">
        <v>22</v>
      </c>
      <c r="F24" s="49">
        <f>110+20</f>
        <v>130</v>
      </c>
    </row>
    <row r="25" spans="1:6" ht="12.75">
      <c r="A25" s="1">
        <v>40822</v>
      </c>
      <c r="B25" s="47"/>
      <c r="C25" s="23"/>
      <c r="D25" s="18"/>
      <c r="E25" s="23" t="s">
        <v>23</v>
      </c>
      <c r="F25" s="49">
        <v>200</v>
      </c>
    </row>
    <row r="26" spans="2:6" ht="12.75">
      <c r="B26" s="47"/>
      <c r="C26" s="90"/>
      <c r="D26" s="18"/>
      <c r="E26" s="24"/>
      <c r="F26" s="49"/>
    </row>
    <row r="27" spans="2:6" ht="12.75">
      <c r="B27" s="47"/>
      <c r="C27" s="89" t="s">
        <v>17</v>
      </c>
      <c r="D27" s="60"/>
      <c r="E27" s="61"/>
      <c r="F27" s="62">
        <f>SUM(F23:F26)</f>
        <v>330</v>
      </c>
    </row>
    <row r="28" spans="2:6" ht="12.75">
      <c r="B28" s="47"/>
      <c r="C28" s="23"/>
      <c r="D28" s="18"/>
      <c r="E28" s="18"/>
      <c r="F28" s="42"/>
    </row>
    <row r="29" spans="2:6" ht="12.75">
      <c r="B29" s="47"/>
      <c r="C29" s="23"/>
      <c r="D29" s="18"/>
      <c r="E29" s="18"/>
      <c r="F29" s="42"/>
    </row>
    <row r="30" spans="2:6" ht="12.75">
      <c r="B30" s="47"/>
      <c r="C30" s="87" t="s">
        <v>24</v>
      </c>
      <c r="D30" s="63"/>
      <c r="E30" s="64">
        <v>5221</v>
      </c>
      <c r="F30" s="49"/>
    </row>
    <row r="31" spans="2:6" ht="12.75">
      <c r="B31" s="47"/>
      <c r="C31" s="90"/>
      <c r="D31" s="21"/>
      <c r="E31" s="22"/>
      <c r="F31" s="49"/>
    </row>
    <row r="32" spans="1:6" ht="12.75">
      <c r="A32" s="1">
        <v>40667</v>
      </c>
      <c r="B32" s="47">
        <v>805</v>
      </c>
      <c r="C32" s="23" t="s">
        <v>25</v>
      </c>
      <c r="D32" s="18" t="s">
        <v>26</v>
      </c>
      <c r="E32" s="18" t="s">
        <v>27</v>
      </c>
      <c r="F32" s="49">
        <v>12</v>
      </c>
    </row>
    <row r="33" spans="2:6" ht="12.75">
      <c r="B33" s="47"/>
      <c r="C33" s="90"/>
      <c r="D33" s="18"/>
      <c r="E33" s="24"/>
      <c r="F33" s="49"/>
    </row>
    <row r="34" spans="2:6" ht="12.75">
      <c r="B34" s="47"/>
      <c r="C34" s="89" t="s">
        <v>17</v>
      </c>
      <c r="D34" s="60"/>
      <c r="E34" s="61"/>
      <c r="F34" s="62">
        <f>SUM(F31:F33)</f>
        <v>12</v>
      </c>
    </row>
    <row r="35" spans="2:6" ht="12.75">
      <c r="B35" s="47"/>
      <c r="C35" s="90"/>
      <c r="D35" s="21"/>
      <c r="E35" s="22"/>
      <c r="F35" s="49"/>
    </row>
    <row r="36" spans="2:6" ht="12.75">
      <c r="B36" s="47"/>
      <c r="C36" s="90"/>
      <c r="D36" s="21"/>
      <c r="E36" s="22"/>
      <c r="F36" s="49"/>
    </row>
    <row r="37" spans="2:6" ht="12.75">
      <c r="B37" s="47"/>
      <c r="C37" s="87" t="s">
        <v>28</v>
      </c>
      <c r="D37" s="63"/>
      <c r="E37" s="59">
        <v>5222</v>
      </c>
      <c r="F37" s="49"/>
    </row>
    <row r="38" spans="2:6" ht="12.75">
      <c r="B38" s="47"/>
      <c r="C38" s="90"/>
      <c r="D38" s="21"/>
      <c r="E38" s="22"/>
      <c r="F38" s="49"/>
    </row>
    <row r="39" spans="1:6" ht="12.75">
      <c r="A39" s="1">
        <v>40667</v>
      </c>
      <c r="B39" s="47">
        <v>100</v>
      </c>
      <c r="C39" s="23" t="s">
        <v>29</v>
      </c>
      <c r="D39" s="18" t="s">
        <v>30</v>
      </c>
      <c r="E39" s="18" t="s">
        <v>107</v>
      </c>
      <c r="F39" s="51">
        <v>50</v>
      </c>
    </row>
    <row r="40" spans="1:6" ht="12.75">
      <c r="A40" s="1">
        <v>40823</v>
      </c>
      <c r="B40" s="47"/>
      <c r="C40" s="23"/>
      <c r="D40" s="18"/>
      <c r="E40" s="18" t="s">
        <v>31</v>
      </c>
      <c r="F40" s="51">
        <v>30</v>
      </c>
    </row>
    <row r="41" spans="1:6" ht="12.75">
      <c r="A41" s="1">
        <v>40667</v>
      </c>
      <c r="B41" s="47"/>
      <c r="C41" s="23"/>
      <c r="D41" s="18" t="s">
        <v>32</v>
      </c>
      <c r="E41" s="18" t="s">
        <v>33</v>
      </c>
      <c r="F41" s="51">
        <v>163</v>
      </c>
    </row>
    <row r="42" spans="1:6" ht="12.75">
      <c r="A42" s="1">
        <v>40716</v>
      </c>
      <c r="B42" s="47">
        <v>208</v>
      </c>
      <c r="C42" s="23" t="s">
        <v>34</v>
      </c>
      <c r="D42" s="18" t="s">
        <v>35</v>
      </c>
      <c r="E42" s="18" t="s">
        <v>36</v>
      </c>
      <c r="F42" s="51">
        <v>35</v>
      </c>
    </row>
    <row r="43" spans="1:6" ht="12.75">
      <c r="A43" s="1">
        <v>40716</v>
      </c>
      <c r="B43" s="47">
        <v>317</v>
      </c>
      <c r="C43" s="23" t="s">
        <v>37</v>
      </c>
      <c r="D43" s="18" t="s">
        <v>38</v>
      </c>
      <c r="E43" s="25" t="s">
        <v>39</v>
      </c>
      <c r="F43" s="51">
        <v>50</v>
      </c>
    </row>
    <row r="44" spans="1:6" ht="12.75">
      <c r="A44" s="1">
        <v>40667</v>
      </c>
      <c r="B44" s="47">
        <v>425</v>
      </c>
      <c r="C44" s="23" t="s">
        <v>40</v>
      </c>
      <c r="D44" s="18" t="s">
        <v>41</v>
      </c>
      <c r="E44" s="25" t="s">
        <v>42</v>
      </c>
      <c r="F44" s="51">
        <v>60</v>
      </c>
    </row>
    <row r="45" spans="1:6" ht="12.75">
      <c r="A45" s="1">
        <v>40667</v>
      </c>
      <c r="B45" s="47">
        <v>426</v>
      </c>
      <c r="C45" s="23" t="s">
        <v>43</v>
      </c>
      <c r="D45" s="18" t="s">
        <v>44</v>
      </c>
      <c r="E45" s="25" t="s">
        <v>45</v>
      </c>
      <c r="F45" s="51">
        <v>30</v>
      </c>
    </row>
    <row r="46" spans="1:6" ht="12.75">
      <c r="A46" s="1">
        <v>40667</v>
      </c>
      <c r="B46" s="47">
        <v>427</v>
      </c>
      <c r="C46" s="23" t="s">
        <v>46</v>
      </c>
      <c r="D46" s="18" t="s">
        <v>47</v>
      </c>
      <c r="E46" s="25" t="s">
        <v>48</v>
      </c>
      <c r="F46" s="51">
        <v>93</v>
      </c>
    </row>
    <row r="47" spans="1:6" ht="12.75">
      <c r="A47" s="1">
        <v>40823</v>
      </c>
      <c r="B47" s="47">
        <v>642</v>
      </c>
      <c r="C47" s="23" t="s">
        <v>49</v>
      </c>
      <c r="D47" s="18" t="s">
        <v>50</v>
      </c>
      <c r="E47" s="25" t="s">
        <v>51</v>
      </c>
      <c r="F47" s="51">
        <v>70</v>
      </c>
    </row>
    <row r="48" spans="1:6" ht="12.75">
      <c r="A48" s="1">
        <v>40667</v>
      </c>
      <c r="B48" s="47"/>
      <c r="D48" s="18" t="s">
        <v>52</v>
      </c>
      <c r="E48" s="25" t="s">
        <v>53</v>
      </c>
      <c r="F48" s="51">
        <v>70</v>
      </c>
    </row>
    <row r="49" spans="1:6" ht="12.75">
      <c r="A49" s="1" t="s">
        <v>54</v>
      </c>
      <c r="B49" s="52"/>
      <c r="D49" s="18" t="s">
        <v>55</v>
      </c>
      <c r="E49" s="25" t="s">
        <v>56</v>
      </c>
      <c r="F49" s="51">
        <v>37</v>
      </c>
    </row>
    <row r="50" spans="1:6" ht="12.75">
      <c r="A50" s="1">
        <v>40823</v>
      </c>
      <c r="B50" s="47"/>
      <c r="C50" s="23"/>
      <c r="D50" s="18"/>
      <c r="E50" s="25" t="s">
        <v>57</v>
      </c>
      <c r="F50" s="51">
        <f>52-0.108</f>
        <v>51.892</v>
      </c>
    </row>
    <row r="51" spans="1:6" ht="12.75">
      <c r="A51" s="1" t="s">
        <v>58</v>
      </c>
      <c r="B51" s="47">
        <v>723</v>
      </c>
      <c r="C51" s="23" t="s">
        <v>59</v>
      </c>
      <c r="D51" s="5" t="s">
        <v>60</v>
      </c>
      <c r="E51" s="25" t="s">
        <v>61</v>
      </c>
      <c r="F51" s="51">
        <f>100+41</f>
        <v>141</v>
      </c>
    </row>
    <row r="52" spans="1:6" ht="12.75">
      <c r="A52" s="1">
        <v>40823</v>
      </c>
      <c r="B52" s="47"/>
      <c r="C52" s="23"/>
      <c r="E52" s="25" t="s">
        <v>62</v>
      </c>
      <c r="F52" s="51">
        <v>28</v>
      </c>
    </row>
    <row r="53" spans="1:6" ht="12.75">
      <c r="A53" s="1">
        <v>40667</v>
      </c>
      <c r="B53" s="47">
        <v>803</v>
      </c>
      <c r="C53" s="23" t="s">
        <v>63</v>
      </c>
      <c r="D53" s="5" t="s">
        <v>64</v>
      </c>
      <c r="E53" s="25" t="s">
        <v>65</v>
      </c>
      <c r="F53" s="51">
        <v>76</v>
      </c>
    </row>
    <row r="54" spans="1:6" ht="12.75">
      <c r="A54" s="1">
        <v>40667</v>
      </c>
      <c r="B54" s="47">
        <v>806</v>
      </c>
      <c r="C54" s="23" t="s">
        <v>66</v>
      </c>
      <c r="D54" s="5" t="s">
        <v>67</v>
      </c>
      <c r="E54" s="25" t="s">
        <v>68</v>
      </c>
      <c r="F54" s="51">
        <v>50</v>
      </c>
    </row>
    <row r="55" spans="2:6" ht="12.75">
      <c r="B55" s="47"/>
      <c r="D55" s="18"/>
      <c r="E55" s="18"/>
      <c r="F55" s="51"/>
    </row>
    <row r="56" spans="2:6" ht="12.75">
      <c r="B56" s="47"/>
      <c r="C56" s="89" t="s">
        <v>17</v>
      </c>
      <c r="D56" s="60"/>
      <c r="E56" s="61"/>
      <c r="F56" s="62">
        <f>SUM(F37:F55)</f>
        <v>1034.892</v>
      </c>
    </row>
    <row r="57" spans="2:6" ht="12.75">
      <c r="B57" s="47"/>
      <c r="C57" s="90"/>
      <c r="D57" s="21"/>
      <c r="E57" s="77"/>
      <c r="F57" s="49"/>
    </row>
    <row r="58" spans="2:6" ht="12.75">
      <c r="B58" s="47"/>
      <c r="C58" s="90"/>
      <c r="D58" s="21"/>
      <c r="E58" s="22"/>
      <c r="F58" s="53"/>
    </row>
    <row r="59" spans="2:6" ht="12.75">
      <c r="B59" s="47"/>
      <c r="C59" s="87" t="s">
        <v>69</v>
      </c>
      <c r="D59" s="63"/>
      <c r="E59" s="59">
        <v>5223</v>
      </c>
      <c r="F59" s="49"/>
    </row>
    <row r="60" spans="2:6" ht="12.75">
      <c r="B60" s="47"/>
      <c r="C60" s="90"/>
      <c r="D60" s="21"/>
      <c r="E60" s="22"/>
      <c r="F60" s="49"/>
    </row>
    <row r="61" spans="1:6" ht="12.75">
      <c r="A61" s="1">
        <v>40667</v>
      </c>
      <c r="B61" s="47">
        <v>315</v>
      </c>
      <c r="C61" s="23" t="s">
        <v>70</v>
      </c>
      <c r="D61" s="18" t="s">
        <v>71</v>
      </c>
      <c r="E61" s="18" t="s">
        <v>72</v>
      </c>
      <c r="F61" s="49">
        <v>60</v>
      </c>
    </row>
    <row r="62" spans="1:6" ht="12.75">
      <c r="A62" s="1">
        <v>40716</v>
      </c>
      <c r="B62" s="47">
        <v>423</v>
      </c>
      <c r="C62" s="23" t="s">
        <v>73</v>
      </c>
      <c r="D62" s="18" t="s">
        <v>74</v>
      </c>
      <c r="E62" s="18" t="s">
        <v>75</v>
      </c>
      <c r="F62" s="49">
        <v>40</v>
      </c>
    </row>
    <row r="63" spans="1:6" ht="12.75">
      <c r="A63" s="1">
        <v>40823</v>
      </c>
      <c r="B63" s="47">
        <v>427</v>
      </c>
      <c r="C63" s="23" t="s">
        <v>46</v>
      </c>
      <c r="D63" s="18" t="s">
        <v>76</v>
      </c>
      <c r="E63" s="18" t="s">
        <v>77</v>
      </c>
      <c r="F63" s="49">
        <v>30</v>
      </c>
    </row>
    <row r="64" spans="1:6" ht="12.75">
      <c r="A64" s="1">
        <v>40823</v>
      </c>
      <c r="B64" s="47">
        <v>723</v>
      </c>
      <c r="C64" s="23" t="s">
        <v>59</v>
      </c>
      <c r="D64" s="18" t="s">
        <v>78</v>
      </c>
      <c r="E64" s="18" t="s">
        <v>79</v>
      </c>
      <c r="F64" s="49">
        <v>10</v>
      </c>
    </row>
    <row r="65" spans="2:6" ht="12.75">
      <c r="B65" s="47"/>
      <c r="C65" s="23"/>
      <c r="D65" s="18"/>
      <c r="E65" s="18"/>
      <c r="F65" s="49"/>
    </row>
    <row r="66" spans="2:6" ht="12.75">
      <c r="B66" s="47"/>
      <c r="C66" s="89" t="s">
        <v>17</v>
      </c>
      <c r="D66" s="60"/>
      <c r="E66" s="61"/>
      <c r="F66" s="62">
        <f>SUM(F60:F65)</f>
        <v>140</v>
      </c>
    </row>
    <row r="67" spans="2:6" ht="12.75">
      <c r="B67" s="47"/>
      <c r="C67" s="23"/>
      <c r="D67" s="21"/>
      <c r="E67" s="22"/>
      <c r="F67" s="49"/>
    </row>
    <row r="68" spans="2:6" ht="12.75">
      <c r="B68" s="47"/>
      <c r="C68" s="90"/>
      <c r="D68" s="21"/>
      <c r="E68" s="22"/>
      <c r="F68" s="49"/>
    </row>
    <row r="69" spans="2:6" ht="12.75">
      <c r="B69" s="47"/>
      <c r="C69" s="87" t="s">
        <v>80</v>
      </c>
      <c r="D69" s="63"/>
      <c r="E69" s="78">
        <v>5321</v>
      </c>
      <c r="F69" s="49"/>
    </row>
    <row r="70" spans="2:6" ht="12.75">
      <c r="B70" s="47"/>
      <c r="C70" s="90"/>
      <c r="D70" s="21"/>
      <c r="E70" s="22"/>
      <c r="F70" s="49"/>
    </row>
    <row r="71" spans="1:6" ht="12.75">
      <c r="A71" s="1">
        <v>40651</v>
      </c>
      <c r="B71" s="47">
        <v>642</v>
      </c>
      <c r="C71" s="23" t="s">
        <v>49</v>
      </c>
      <c r="D71" s="18" t="s">
        <v>81</v>
      </c>
      <c r="E71" s="23" t="s">
        <v>82</v>
      </c>
      <c r="F71" s="49">
        <v>70</v>
      </c>
    </row>
    <row r="72" spans="2:6" ht="12.75">
      <c r="B72" s="47"/>
      <c r="C72" s="90"/>
      <c r="D72" s="21"/>
      <c r="E72" s="24"/>
      <c r="F72" s="49"/>
    </row>
    <row r="73" spans="2:6" ht="12.75">
      <c r="B73" s="47"/>
      <c r="C73" s="89" t="s">
        <v>17</v>
      </c>
      <c r="D73" s="60"/>
      <c r="E73" s="61"/>
      <c r="F73" s="62">
        <f>SUM(F70:F72)</f>
        <v>70</v>
      </c>
    </row>
    <row r="74" spans="2:6" ht="12.75">
      <c r="B74" s="47"/>
      <c r="C74" s="90"/>
      <c r="D74" s="21"/>
      <c r="E74" s="24"/>
      <c r="F74" s="49"/>
    </row>
    <row r="75" spans="2:6" ht="12.75">
      <c r="B75" s="52"/>
      <c r="C75" s="23"/>
      <c r="D75" s="18"/>
      <c r="E75" s="23"/>
      <c r="F75" s="49"/>
    </row>
    <row r="76" spans="2:6" ht="12.75">
      <c r="B76" s="47"/>
      <c r="C76" s="87" t="s">
        <v>83</v>
      </c>
      <c r="D76" s="63"/>
      <c r="E76" s="79">
        <v>5323</v>
      </c>
      <c r="F76" s="49"/>
    </row>
    <row r="77" spans="2:6" ht="12.75">
      <c r="B77" s="47"/>
      <c r="C77" s="90"/>
      <c r="D77" s="21"/>
      <c r="E77" s="22"/>
      <c r="F77" s="49"/>
    </row>
    <row r="78" spans="2:6" ht="12.75">
      <c r="B78" s="80">
        <v>51</v>
      </c>
      <c r="C78" s="91" t="s">
        <v>84</v>
      </c>
      <c r="D78" s="21"/>
      <c r="E78" s="24"/>
      <c r="F78" s="49"/>
    </row>
    <row r="79" spans="1:6" ht="12.75">
      <c r="A79" s="1">
        <v>40716</v>
      </c>
      <c r="B79" s="47">
        <v>514</v>
      </c>
      <c r="C79" s="23" t="s">
        <v>85</v>
      </c>
      <c r="D79" s="18" t="s">
        <v>86</v>
      </c>
      <c r="E79" s="23" t="s">
        <v>87</v>
      </c>
      <c r="F79" s="49">
        <v>60</v>
      </c>
    </row>
    <row r="80" spans="2:6" ht="12.75">
      <c r="B80" s="47"/>
      <c r="C80" s="90"/>
      <c r="D80" s="21"/>
      <c r="E80" s="24"/>
      <c r="F80" s="49"/>
    </row>
    <row r="81" spans="2:6" ht="12.75">
      <c r="B81" s="47"/>
      <c r="C81" s="89" t="s">
        <v>17</v>
      </c>
      <c r="D81" s="60"/>
      <c r="E81" s="61"/>
      <c r="F81" s="62">
        <f>SUM(F77:F80)</f>
        <v>60</v>
      </c>
    </row>
    <row r="82" spans="2:6" ht="12.75">
      <c r="B82" s="52"/>
      <c r="E82" s="23"/>
      <c r="F82" s="49"/>
    </row>
    <row r="83" spans="2:6" ht="12.75">
      <c r="B83" s="52"/>
      <c r="E83" s="23"/>
      <c r="F83" s="49"/>
    </row>
    <row r="84" spans="2:6" ht="12.75">
      <c r="B84" s="47"/>
      <c r="C84" s="87" t="s">
        <v>88</v>
      </c>
      <c r="D84" s="63"/>
      <c r="E84" s="78">
        <v>5339</v>
      </c>
      <c r="F84" s="49"/>
    </row>
    <row r="85" spans="2:6" ht="12.75">
      <c r="B85" s="47"/>
      <c r="C85" s="90"/>
      <c r="D85" s="21"/>
      <c r="E85" s="22"/>
      <c r="F85" s="49"/>
    </row>
    <row r="86" spans="1:6" ht="12.75">
      <c r="A86" s="1">
        <v>40667</v>
      </c>
      <c r="B86" s="47">
        <v>204</v>
      </c>
      <c r="C86" s="23" t="s">
        <v>89</v>
      </c>
      <c r="D86" s="18" t="s">
        <v>90</v>
      </c>
      <c r="E86" s="23" t="s">
        <v>91</v>
      </c>
      <c r="F86" s="49">
        <v>40</v>
      </c>
    </row>
    <row r="87" spans="2:6" ht="12.75">
      <c r="B87" s="47"/>
      <c r="C87" s="90"/>
      <c r="D87" s="21"/>
      <c r="E87" s="24"/>
      <c r="F87" s="49"/>
    </row>
    <row r="88" spans="2:6" ht="12.75">
      <c r="B88" s="47"/>
      <c r="C88" s="89" t="s">
        <v>17</v>
      </c>
      <c r="D88" s="60"/>
      <c r="E88" s="61"/>
      <c r="F88" s="62">
        <f>SUM(F85:F87)</f>
        <v>40</v>
      </c>
    </row>
    <row r="89" spans="2:6" ht="12.75">
      <c r="B89" s="52"/>
      <c r="E89" s="23"/>
      <c r="F89" s="49"/>
    </row>
    <row r="90" spans="2:6" ht="12.75">
      <c r="B90" s="52"/>
      <c r="E90" s="23"/>
      <c r="F90" s="49"/>
    </row>
    <row r="91" spans="2:6" ht="12.75">
      <c r="B91" s="52"/>
      <c r="E91" s="23"/>
      <c r="F91" s="49"/>
    </row>
    <row r="92" spans="2:11" ht="12.75">
      <c r="B92" s="47"/>
      <c r="C92" s="65" t="s">
        <v>92</v>
      </c>
      <c r="D92" s="65"/>
      <c r="E92" s="66"/>
      <c r="F92" s="67">
        <v>1905</v>
      </c>
      <c r="G92" s="4"/>
      <c r="H92" s="4"/>
      <c r="I92" s="4"/>
      <c r="J92" s="4"/>
      <c r="K92" s="4"/>
    </row>
    <row r="93" spans="2:11" ht="12.75">
      <c r="B93" s="47"/>
      <c r="F93" s="49"/>
      <c r="G93" s="4"/>
      <c r="H93" s="4"/>
      <c r="I93" s="4"/>
      <c r="J93" s="4"/>
      <c r="K93" s="4"/>
    </row>
    <row r="94" spans="2:11" ht="12.75">
      <c r="B94" s="47"/>
      <c r="E94" s="23"/>
      <c r="F94" s="49"/>
      <c r="G94" s="4"/>
      <c r="H94" s="4"/>
      <c r="I94" s="4"/>
      <c r="J94" s="4"/>
      <c r="K94" s="4"/>
    </row>
    <row r="95" spans="2:11" ht="12.75">
      <c r="B95" s="47"/>
      <c r="E95" s="23"/>
      <c r="F95" s="49"/>
      <c r="G95" s="4"/>
      <c r="H95" s="4"/>
      <c r="I95" s="4"/>
      <c r="J95" s="4"/>
      <c r="K95" s="4"/>
    </row>
    <row r="96" spans="1:10" s="9" customFormat="1" ht="12.75">
      <c r="A96" s="6"/>
      <c r="B96" s="56"/>
      <c r="C96" s="65" t="s">
        <v>93</v>
      </c>
      <c r="D96" s="65"/>
      <c r="E96" s="66"/>
      <c r="F96" s="67">
        <v>1905</v>
      </c>
      <c r="G96" s="27"/>
      <c r="H96" s="27"/>
      <c r="I96" s="27"/>
      <c r="J96" s="27"/>
    </row>
    <row r="97" spans="1:10" s="9" customFormat="1" ht="12.75">
      <c r="A97" s="6"/>
      <c r="B97" s="54"/>
      <c r="C97" s="5"/>
      <c r="E97" s="26"/>
      <c r="F97" s="55"/>
      <c r="G97" s="27"/>
      <c r="H97" s="27"/>
      <c r="I97" s="27"/>
      <c r="J97" s="27"/>
    </row>
    <row r="98" spans="1:10" s="9" customFormat="1" ht="12.75">
      <c r="A98" s="6"/>
      <c r="B98" s="56"/>
      <c r="E98" s="26"/>
      <c r="F98" s="55"/>
      <c r="G98" s="27"/>
      <c r="H98" s="27"/>
      <c r="I98" s="27"/>
      <c r="J98" s="27"/>
    </row>
    <row r="99" spans="1:10" s="9" customFormat="1" ht="12.75">
      <c r="A99" s="6"/>
      <c r="B99" s="56"/>
      <c r="C99" s="92" t="s">
        <v>94</v>
      </c>
      <c r="D99" s="68"/>
      <c r="E99" s="69"/>
      <c r="F99" s="70">
        <f>SUM(F114)</f>
        <v>1813.8020000000001</v>
      </c>
      <c r="G99" s="27"/>
      <c r="H99" s="27"/>
      <c r="I99" s="27"/>
      <c r="J99" s="27"/>
    </row>
    <row r="100" spans="1:10" s="9" customFormat="1" ht="12.75">
      <c r="A100" s="6"/>
      <c r="B100" s="56"/>
      <c r="C100" s="93" t="s">
        <v>95</v>
      </c>
      <c r="D100" s="71"/>
      <c r="E100" s="72"/>
      <c r="F100" s="57">
        <f>SUM(F96-F99)</f>
        <v>91.19799999999987</v>
      </c>
      <c r="G100" s="27"/>
      <c r="H100" s="27"/>
      <c r="I100" s="27"/>
      <c r="J100" s="27"/>
    </row>
    <row r="101" spans="1:10" s="9" customFormat="1" ht="15">
      <c r="A101" s="6"/>
      <c r="B101" s="56"/>
      <c r="C101" s="94" t="s">
        <v>96</v>
      </c>
      <c r="D101" s="28"/>
      <c r="E101" s="29"/>
      <c r="F101" s="81">
        <v>0</v>
      </c>
      <c r="G101" s="27"/>
      <c r="H101" s="27"/>
      <c r="I101" s="27"/>
      <c r="J101" s="27"/>
    </row>
    <row r="102" spans="1:10" s="9" customFormat="1" ht="12.75">
      <c r="A102" s="6"/>
      <c r="B102" s="56"/>
      <c r="C102" s="5"/>
      <c r="D102" s="23"/>
      <c r="E102" s="18"/>
      <c r="F102" s="49"/>
      <c r="G102" s="27"/>
      <c r="H102" s="27"/>
      <c r="I102" s="27"/>
      <c r="J102" s="27"/>
    </row>
    <row r="103" spans="1:10" s="9" customFormat="1" ht="12.75">
      <c r="A103" s="6"/>
      <c r="B103" s="56"/>
      <c r="C103" s="5"/>
      <c r="D103" s="23"/>
      <c r="E103" s="18"/>
      <c r="F103" s="49"/>
      <c r="G103" s="27"/>
      <c r="H103" s="27"/>
      <c r="I103" s="27"/>
      <c r="J103" s="27"/>
    </row>
    <row r="104" spans="1:10" s="9" customFormat="1" ht="12.75">
      <c r="A104" s="6"/>
      <c r="B104" s="56"/>
      <c r="C104" s="5"/>
      <c r="D104" s="23"/>
      <c r="E104" s="18"/>
      <c r="F104" s="49"/>
      <c r="G104" s="27"/>
      <c r="H104" s="27"/>
      <c r="I104" s="27"/>
      <c r="J104" s="27"/>
    </row>
    <row r="105" spans="1:10" s="9" customFormat="1" ht="12.75">
      <c r="A105" s="6"/>
      <c r="B105" s="56"/>
      <c r="C105" s="93" t="s">
        <v>97</v>
      </c>
      <c r="D105" s="30"/>
      <c r="E105" s="31" t="s">
        <v>98</v>
      </c>
      <c r="F105" s="57"/>
      <c r="G105" s="27"/>
      <c r="H105" s="27"/>
      <c r="I105" s="27"/>
      <c r="J105" s="27"/>
    </row>
    <row r="106" spans="1:10" s="9" customFormat="1" ht="12.75">
      <c r="A106" s="6"/>
      <c r="B106" s="56"/>
      <c r="C106" s="23" t="s">
        <v>8</v>
      </c>
      <c r="D106" s="23"/>
      <c r="E106" s="32">
        <v>5331</v>
      </c>
      <c r="F106" s="49">
        <f>SUM(F19)</f>
        <v>126.91</v>
      </c>
      <c r="G106" s="27"/>
      <c r="H106" s="27"/>
      <c r="I106" s="27"/>
      <c r="J106" s="27"/>
    </row>
    <row r="107" spans="1:10" s="9" customFormat="1" ht="12.75">
      <c r="A107" s="6"/>
      <c r="B107" s="56"/>
      <c r="C107" s="23" t="s">
        <v>18</v>
      </c>
      <c r="D107" s="23"/>
      <c r="E107" s="32">
        <v>5213</v>
      </c>
      <c r="F107" s="49">
        <f>SUM(F27)</f>
        <v>330</v>
      </c>
      <c r="G107" s="27"/>
      <c r="H107" s="27"/>
      <c r="I107" s="27"/>
      <c r="J107" s="27"/>
    </row>
    <row r="108" spans="1:10" s="9" customFormat="1" ht="12.75">
      <c r="A108" s="6"/>
      <c r="B108" s="56"/>
      <c r="C108" s="5" t="s">
        <v>99</v>
      </c>
      <c r="D108" s="23"/>
      <c r="E108" s="32">
        <v>5221</v>
      </c>
      <c r="F108" s="49">
        <f>SUM(F34)</f>
        <v>12</v>
      </c>
      <c r="G108" s="27"/>
      <c r="H108" s="27"/>
      <c r="I108" s="27"/>
      <c r="J108" s="27"/>
    </row>
    <row r="109" spans="1:10" s="9" customFormat="1" ht="12.75">
      <c r="A109" s="6"/>
      <c r="B109" s="56"/>
      <c r="C109" s="5" t="s">
        <v>100</v>
      </c>
      <c r="D109" s="23"/>
      <c r="E109" s="25">
        <v>5222</v>
      </c>
      <c r="F109" s="49">
        <f>SUM(F56)</f>
        <v>1034.892</v>
      </c>
      <c r="G109" s="27"/>
      <c r="H109" s="27"/>
      <c r="I109" s="27"/>
      <c r="J109" s="27"/>
    </row>
    <row r="110" spans="1:10" s="9" customFormat="1" ht="12.75">
      <c r="A110" s="6"/>
      <c r="B110" s="56"/>
      <c r="C110" s="5" t="s">
        <v>101</v>
      </c>
      <c r="D110" s="23"/>
      <c r="E110" s="25" t="s">
        <v>102</v>
      </c>
      <c r="F110" s="49">
        <f>SUM(F66)</f>
        <v>140</v>
      </c>
      <c r="G110" s="27"/>
      <c r="H110" s="27"/>
      <c r="I110" s="27"/>
      <c r="J110" s="27"/>
    </row>
    <row r="111" spans="1:10" s="9" customFormat="1" ht="12.75">
      <c r="A111" s="6"/>
      <c r="B111" s="56"/>
      <c r="C111" s="23" t="s">
        <v>80</v>
      </c>
      <c r="D111" s="18"/>
      <c r="E111" s="33" t="s">
        <v>103</v>
      </c>
      <c r="F111" s="49">
        <f>SUM(F73)</f>
        <v>70</v>
      </c>
      <c r="G111" s="27"/>
      <c r="H111" s="27"/>
      <c r="I111" s="27"/>
      <c r="J111" s="27"/>
    </row>
    <row r="112" spans="1:10" s="9" customFormat="1" ht="12.75">
      <c r="A112" s="6"/>
      <c r="B112" s="56"/>
      <c r="C112" s="23" t="s">
        <v>83</v>
      </c>
      <c r="D112" s="18"/>
      <c r="E112" s="33" t="s">
        <v>104</v>
      </c>
      <c r="F112" s="49">
        <f>SUM(F81)</f>
        <v>60</v>
      </c>
      <c r="G112" s="27"/>
      <c r="H112" s="27"/>
      <c r="I112" s="27"/>
      <c r="J112" s="27"/>
    </row>
    <row r="113" spans="1:10" s="9" customFormat="1" ht="13.5" thickBot="1">
      <c r="A113" s="6"/>
      <c r="B113" s="56"/>
      <c r="C113" s="23" t="s">
        <v>88</v>
      </c>
      <c r="D113" s="82"/>
      <c r="E113" s="33" t="s">
        <v>105</v>
      </c>
      <c r="F113" s="50">
        <f>SUM(F88)</f>
        <v>40</v>
      </c>
      <c r="G113" s="27"/>
      <c r="H113" s="27"/>
      <c r="I113" s="27"/>
      <c r="J113" s="27"/>
    </row>
    <row r="114" spans="2:6" ht="13.5" thickBot="1">
      <c r="B114" s="96"/>
      <c r="C114" s="95" t="s">
        <v>106</v>
      </c>
      <c r="D114" s="73"/>
      <c r="E114" s="74"/>
      <c r="F114" s="75">
        <f>SUM(F106:F113)</f>
        <v>1813.8020000000001</v>
      </c>
    </row>
    <row r="115" ht="12.75">
      <c r="F115" s="5"/>
    </row>
    <row r="116" spans="1:10" s="9" customFormat="1" ht="12.75">
      <c r="A116" s="6"/>
      <c r="J116" s="27"/>
    </row>
    <row r="117" spans="2:6" ht="12.75">
      <c r="B117" s="5"/>
      <c r="F117" s="5"/>
    </row>
    <row r="118" spans="2:6" ht="12.75">
      <c r="B118" s="5"/>
      <c r="F118" s="5"/>
    </row>
    <row r="119" spans="2:6" ht="12.75">
      <c r="B119" s="5"/>
      <c r="F119" s="5"/>
    </row>
    <row r="120" spans="2:6" ht="12.75">
      <c r="B120" s="5"/>
      <c r="F120" s="5"/>
    </row>
    <row r="121" spans="2:6" ht="12.75">
      <c r="B121" s="5"/>
      <c r="F121" s="5"/>
    </row>
    <row r="122" spans="2:6" ht="12.75">
      <c r="B122" s="5"/>
      <c r="F122" s="5"/>
    </row>
    <row r="123" spans="2:6" ht="12.75">
      <c r="B123" s="5"/>
      <c r="F123" s="5"/>
    </row>
    <row r="124" spans="2:6" ht="12.75">
      <c r="B124" s="5"/>
      <c r="F124" s="5"/>
    </row>
    <row r="125" spans="2:6" ht="12.75">
      <c r="B125" s="5"/>
      <c r="F125" s="5"/>
    </row>
    <row r="126" spans="2:6" ht="12.75">
      <c r="B126" s="5"/>
      <c r="F126" s="5"/>
    </row>
    <row r="127" ht="12.75">
      <c r="D127" s="20"/>
    </row>
    <row r="130" spans="7:10" ht="12.75">
      <c r="G130" s="4"/>
      <c r="H130" s="4"/>
      <c r="I130" s="4"/>
      <c r="J130" s="4"/>
    </row>
  </sheetData>
  <mergeCells count="1">
    <mergeCell ref="B4:E4"/>
  </mergeCells>
  <printOptions horizontalCentered="1"/>
  <pageMargins left="0.1968503937007874" right="0.1968503937007874" top="0.984251968503937" bottom="0.984251968503937" header="0.5118110236220472" footer="0.5118110236220472"/>
  <pageSetup fitToHeight="4" fitToWidth="1" horizontalDpi="600" verticalDpi="600" orientation="landscape" paperSize="9" scale="84" r:id="rId1"/>
  <headerFooter alignWithMargins="0">
    <oddFooter>&amp;LPříloha č. 35&amp;C &amp;"Arial CE,Tučné"7238  &amp;"Arial CE,Obyčejné"Podpora projektů integrace příslušníků romské komunity&amp;RStrana &amp;P</oddFooter>
  </headerFooter>
  <rowBreaks count="1" manualBreakCount="1">
    <brk id="56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zdenka.hankova</dc:creator>
  <cp:keywords/>
  <dc:description/>
  <cp:lastModifiedBy>zdenka.hankova</cp:lastModifiedBy>
  <cp:lastPrinted>2012-02-08T14:37:19Z</cp:lastPrinted>
  <dcterms:created xsi:type="dcterms:W3CDTF">2012-01-10T09:36:28Z</dcterms:created>
  <dcterms:modified xsi:type="dcterms:W3CDTF">2012-02-17T09:42:31Z</dcterms:modified>
  <cp:category/>
  <cp:version/>
  <cp:contentType/>
  <cp:contentStatus/>
</cp:coreProperties>
</file>