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10800"/>
  </bookViews>
  <sheets>
    <sheet name="pridelene dotace" sheetId="2" r:id="rId1"/>
  </sheets>
  <calcPr calcId="145621"/>
</workbook>
</file>

<file path=xl/calcChain.xml><?xml version="1.0" encoding="utf-8"?>
<calcChain xmlns="http://schemas.openxmlformats.org/spreadsheetml/2006/main">
  <c r="G58" i="2" l="1"/>
  <c r="G53" i="2"/>
  <c r="G42" i="2"/>
  <c r="G60" i="2" s="1"/>
  <c r="F40" i="2"/>
  <c r="F39" i="2"/>
  <c r="F37" i="2"/>
  <c r="F36" i="2"/>
  <c r="F35" i="2"/>
  <c r="F34" i="2"/>
  <c r="F33" i="2"/>
  <c r="F60" i="2" s="1"/>
  <c r="G30" i="2"/>
  <c r="G20" i="2"/>
  <c r="G9" i="2"/>
  <c r="E58" i="2" l="1"/>
  <c r="C58" i="2" l="1"/>
  <c r="C53" i="2"/>
  <c r="C42" i="2"/>
  <c r="C30" i="2"/>
  <c r="C20" i="2"/>
  <c r="C9" i="2"/>
  <c r="E20" i="2"/>
  <c r="E9" i="2"/>
  <c r="C60" i="2" l="1"/>
  <c r="E30" i="2"/>
  <c r="E42" i="2"/>
  <c r="E53" i="2"/>
  <c r="E60" i="2" l="1"/>
</calcChain>
</file>

<file path=xl/sharedStrings.xml><?xml version="1.0" encoding="utf-8"?>
<sst xmlns="http://schemas.openxmlformats.org/spreadsheetml/2006/main" count="88" uniqueCount="85">
  <si>
    <t>žadatel</t>
  </si>
  <si>
    <t>název projektu</t>
  </si>
  <si>
    <t>4 + 4 dny v pohybu</t>
  </si>
  <si>
    <t>Letní letná 2018</t>
  </si>
  <si>
    <t>požadavky</t>
  </si>
  <si>
    <t>celkový počet bodů</t>
  </si>
  <si>
    <t>Janáček Brno - bienále</t>
  </si>
  <si>
    <t>26. ročník MF Divadlo</t>
  </si>
  <si>
    <t>22. mezinárodní festival Divadelní Flora</t>
  </si>
  <si>
    <t>Divadelní svět Brno 2018</t>
  </si>
  <si>
    <t xml:space="preserve">Pražský divadelní festival německého jazyka </t>
  </si>
  <si>
    <t>MDF "Divadlo evropských regionů"</t>
  </si>
  <si>
    <t>Letní shakespearovské slavnosti 2018</t>
  </si>
  <si>
    <t>GRAND Festival Smíchu</t>
  </si>
  <si>
    <t xml:space="preserve">Tanec a pohybové divadlo </t>
  </si>
  <si>
    <t>Divadlo</t>
  </si>
  <si>
    <t>Alternativní hudba</t>
  </si>
  <si>
    <t>Folkové prázdniny 2018</t>
  </si>
  <si>
    <t>JAZZFESTBRNO 2018</t>
  </si>
  <si>
    <t>BLUES APERTIV a BLUES ALIVE 2018</t>
  </si>
  <si>
    <t>RESPECT world music FESTIVAL 2018</t>
  </si>
  <si>
    <t>Let It Roll Open Air 2018</t>
  </si>
  <si>
    <t>Bohemia JazzFest 2018</t>
  </si>
  <si>
    <t>Beats for Love</t>
  </si>
  <si>
    <t>Klasická hudba</t>
  </si>
  <si>
    <t>Pražské jaro 2018, Klavírní festival R. Firkušného 2018</t>
  </si>
  <si>
    <t>MHF Dvořákova Praha 2018</t>
  </si>
  <si>
    <t>XXIII. ročník MHF 13 měst Concentus Moraviae</t>
  </si>
  <si>
    <t>Jubilejní 60. ročník Národního festivalu Smetanova Litomyšl</t>
  </si>
  <si>
    <t>Mezinárodní hudební festival Leoše Janáčka</t>
  </si>
  <si>
    <t>Jubilejní XV. ročník Svatováclavského hudebního festivalu</t>
  </si>
  <si>
    <t>Mezinárodní hudební festival Struny podzimu 2018</t>
  </si>
  <si>
    <t>27. ročník MHF Český Krumlov 2018</t>
  </si>
  <si>
    <t>MHF České doteky hudby</t>
  </si>
  <si>
    <t>Výtvarné umění</t>
  </si>
  <si>
    <t>Den architektury 2018</t>
  </si>
  <si>
    <t>SIGNAL festival</t>
  </si>
  <si>
    <t>Designblok, Prague Design and Fashion Week</t>
  </si>
  <si>
    <t>Mezinárodní sklářské sympozium - IGS 2018</t>
  </si>
  <si>
    <t>Fotograf Festival 2018</t>
  </si>
  <si>
    <t>Landscape Festival Praha 2018</t>
  </si>
  <si>
    <t>Literatura</t>
  </si>
  <si>
    <t>Literární festival Svět knihy Praha 2018</t>
  </si>
  <si>
    <t>Mezinárodní Festival spisovatelů Praha 2018</t>
  </si>
  <si>
    <t>České doteky hudby, s. r. o.</t>
  </si>
  <si>
    <t>Janáčkův máj, o. p. s.</t>
  </si>
  <si>
    <t>Pražské jaro, o. p. s.</t>
  </si>
  <si>
    <t>Smetanova Litomyšl, o. p. s.</t>
  </si>
  <si>
    <t>Auviex, s. r. o.</t>
  </si>
  <si>
    <t>Akademie klasické hudby, z. ú.</t>
  </si>
  <si>
    <t>Svatováclavský hudební festival, z. s.</t>
  </si>
  <si>
    <t>Struny podzimu, s. r. o.</t>
  </si>
  <si>
    <t>Mezinárodní centrum slovanské hudby Brno, o. p. s.</t>
  </si>
  <si>
    <t>Svět knihy, s. r. o.</t>
  </si>
  <si>
    <t>Nadační fond  Festival spisovatelů Praha</t>
  </si>
  <si>
    <t>Čtyři dny, z. s.</t>
  </si>
  <si>
    <t>Tanec Praha, z. ú.</t>
  </si>
  <si>
    <t>Kruh, z. s.</t>
  </si>
  <si>
    <t>Signal Productions, s. r. o.</t>
  </si>
  <si>
    <t>Nadační fond současného umění</t>
  </si>
  <si>
    <t>město Nový Bor</t>
  </si>
  <si>
    <t>Fotograf 07m z. s.</t>
  </si>
  <si>
    <t>spolek Architektura</t>
  </si>
  <si>
    <t>Profil Media, s. r. o.</t>
  </si>
  <si>
    <t>Rachot Production, s. r. o.</t>
  </si>
  <si>
    <t>Bohemia JazzFest, o. p. s.</t>
  </si>
  <si>
    <t>LIR Events, s. r. o.</t>
  </si>
  <si>
    <t>JAZZFESTBRNO AHEAD, s. r. o.</t>
  </si>
  <si>
    <t>Blues Alive, s. r. o.</t>
  </si>
  <si>
    <t>Městské kulturní středisko v Náměsti nad Oslavou</t>
  </si>
  <si>
    <t>Love production, s. r. o.</t>
  </si>
  <si>
    <t>Národní divadlo Brno</t>
  </si>
  <si>
    <t>Klicperovo divadlo, o. p. s.</t>
  </si>
  <si>
    <t>Mezinárodní festival Divadlo Plzeň</t>
  </si>
  <si>
    <t>DW7, o. p. s.</t>
  </si>
  <si>
    <t>AGENTURA SCHOK, s. r. o.</t>
  </si>
  <si>
    <t>Východočeské divadlo Pardubice</t>
  </si>
  <si>
    <t>THEATER.cz</t>
  </si>
  <si>
    <t>Tanec Praha 2018</t>
  </si>
  <si>
    <t>Startpoint - cena pro absolventy evr. výtv. akad.</t>
  </si>
  <si>
    <t>Společnost Gaspard, z. s.</t>
  </si>
  <si>
    <t>Program státní podpory festivalů profesionálního umění, celkový přehled přidělených dotací pro rok 2018</t>
  </si>
  <si>
    <t>navržené dotace
(odborné rady po mezioborové korekci rozpočtu)</t>
  </si>
  <si>
    <t>navýšení z rozhodnutí ministra kultury 
(z rozpočtové rezervy MK)</t>
  </si>
  <si>
    <t xml:space="preserve">konečné částky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</si>
</sst>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1" xfId="1" applyFont="1" applyFill="1" applyBorder="1" applyAlignment="1">
      <alignment vertical="center"/>
    </xf>
    <xf numFmtId="0" fontId="0" fillId="0" borderId="1" xfId="0" applyBorder="1"/>
    <xf numFmtId="0" fontId="4" fillId="0" borderId="0" xfId="1" applyFont="1" applyFill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3" fontId="0" fillId="0" borderId="0" xfId="0" applyNumberFormat="1"/>
    <xf numFmtId="0" fontId="0" fillId="0" borderId="0" xfId="0" applyAlignment="1"/>
    <xf numFmtId="0" fontId="0" fillId="0" borderId="1" xfId="0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left" vertical="center"/>
    </xf>
    <xf numFmtId="3" fontId="1" fillId="0" borderId="3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 wrapText="1"/>
    </xf>
    <xf numFmtId="6" fontId="8" fillId="3" borderId="1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wrapText="1"/>
    </xf>
    <xf numFmtId="6" fontId="8" fillId="0" borderId="1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/>
    </xf>
  </cellXfs>
  <cellStyles count="3">
    <cellStyle name="Excel Built-in Normal" xfId="1"/>
    <cellStyle name="Excel Built-in Normal 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workbookViewId="0">
      <selection activeCell="A69" sqref="A69"/>
    </sheetView>
  </sheetViews>
  <sheetFormatPr defaultRowHeight="15" x14ac:dyDescent="0.25"/>
  <cols>
    <col min="1" max="1" width="33.5703125" customWidth="1"/>
    <col min="2" max="2" width="41.28515625" customWidth="1"/>
    <col min="3" max="3" width="18.28515625" customWidth="1"/>
    <col min="4" max="4" width="13.85546875" customWidth="1"/>
    <col min="5" max="5" width="24.42578125" customWidth="1"/>
    <col min="6" max="6" width="22.140625" customWidth="1"/>
    <col min="7" max="7" width="21.140625" customWidth="1"/>
    <col min="8" max="8" width="12" bestFit="1" customWidth="1"/>
    <col min="9" max="10" width="9.85546875" bestFit="1" customWidth="1"/>
  </cols>
  <sheetData>
    <row r="1" spans="1:17" s="2" customFormat="1" ht="37.5" customHeight="1" x14ac:dyDescent="0.2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3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72" customHeight="1" thickBot="1" x14ac:dyDescent="0.3">
      <c r="A3" s="14" t="s">
        <v>0</v>
      </c>
      <c r="B3" s="15" t="s">
        <v>1</v>
      </c>
      <c r="C3" s="16" t="s">
        <v>4</v>
      </c>
      <c r="D3" s="44" t="s">
        <v>5</v>
      </c>
      <c r="E3" s="34" t="s">
        <v>82</v>
      </c>
      <c r="F3" s="34" t="s">
        <v>83</v>
      </c>
      <c r="G3" s="34" t="s">
        <v>84</v>
      </c>
    </row>
    <row r="4" spans="1:17" ht="30.75" customHeight="1" x14ac:dyDescent="0.25">
      <c r="A4" s="17"/>
      <c r="B4" s="17"/>
      <c r="C4" s="18"/>
      <c r="D4" s="18"/>
      <c r="E4" s="17"/>
    </row>
    <row r="5" spans="1:17" s="2" customFormat="1" ht="37.5" customHeight="1" x14ac:dyDescent="0.25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 x14ac:dyDescent="0.25">
      <c r="A6" s="3" t="s">
        <v>80</v>
      </c>
      <c r="B6" s="3" t="s">
        <v>3</v>
      </c>
      <c r="C6" s="19">
        <v>2402000</v>
      </c>
      <c r="D6" s="22">
        <v>84.8</v>
      </c>
      <c r="E6" s="46">
        <v>1900000</v>
      </c>
      <c r="G6" s="39">
        <v>1900000</v>
      </c>
    </row>
    <row r="7" spans="1:17" ht="20.25" customHeight="1" x14ac:dyDescent="0.25">
      <c r="A7" s="3" t="s">
        <v>56</v>
      </c>
      <c r="B7" s="3" t="s">
        <v>78</v>
      </c>
      <c r="C7" s="19">
        <v>8220000</v>
      </c>
      <c r="D7" s="22">
        <v>82.4</v>
      </c>
      <c r="E7" s="46">
        <v>5800000</v>
      </c>
      <c r="G7" s="39">
        <v>5800000</v>
      </c>
    </row>
    <row r="8" spans="1:17" ht="20.25" customHeight="1" x14ac:dyDescent="0.25">
      <c r="A8" s="3" t="s">
        <v>55</v>
      </c>
      <c r="B8" s="3" t="s">
        <v>2</v>
      </c>
      <c r="C8" s="19">
        <v>2109000</v>
      </c>
      <c r="D8" s="22">
        <v>79.599999999999994</v>
      </c>
      <c r="E8" s="46">
        <v>2000000</v>
      </c>
      <c r="G8" s="39">
        <v>2000000</v>
      </c>
    </row>
    <row r="9" spans="1:17" ht="17.25" customHeight="1" x14ac:dyDescent="0.25">
      <c r="C9" s="31">
        <f>SUM(C6:C8)</f>
        <v>12731000</v>
      </c>
      <c r="D9" s="20"/>
      <c r="E9" s="47">
        <f>SUM(E6:E8)</f>
        <v>9700000</v>
      </c>
      <c r="G9" s="31">
        <f>SUM(G6:G8)</f>
        <v>9700000</v>
      </c>
    </row>
    <row r="10" spans="1:17" x14ac:dyDescent="0.25">
      <c r="C10" s="20"/>
      <c r="D10" s="20"/>
      <c r="E10" s="48"/>
      <c r="G10" s="20"/>
    </row>
    <row r="11" spans="1:17" ht="18.75" x14ac:dyDescent="0.25">
      <c r="A11" s="5" t="s">
        <v>15</v>
      </c>
      <c r="C11" s="26"/>
      <c r="D11" s="26"/>
      <c r="E11" s="49"/>
      <c r="G11" s="26"/>
    </row>
    <row r="12" spans="1:17" x14ac:dyDescent="0.25">
      <c r="A12" s="4" t="s">
        <v>71</v>
      </c>
      <c r="B12" s="4" t="s">
        <v>6</v>
      </c>
      <c r="C12" s="21">
        <v>11351000</v>
      </c>
      <c r="D12" s="21">
        <v>88.4</v>
      </c>
      <c r="E12" s="45">
        <v>9000000</v>
      </c>
      <c r="F12" s="45">
        <v>500000</v>
      </c>
      <c r="G12" s="40">
        <v>9500000</v>
      </c>
    </row>
    <row r="13" spans="1:17" x14ac:dyDescent="0.25">
      <c r="A13" s="4" t="s">
        <v>73</v>
      </c>
      <c r="B13" s="4" t="s">
        <v>7</v>
      </c>
      <c r="C13" s="21">
        <v>8000000</v>
      </c>
      <c r="D13" s="21">
        <v>85.4</v>
      </c>
      <c r="E13" s="45">
        <v>8000000</v>
      </c>
      <c r="G13" s="40">
        <v>8000000</v>
      </c>
    </row>
    <row r="14" spans="1:17" x14ac:dyDescent="0.25">
      <c r="A14" s="4" t="s">
        <v>74</v>
      </c>
      <c r="B14" s="4" t="s">
        <v>8</v>
      </c>
      <c r="C14" s="21">
        <v>6000000</v>
      </c>
      <c r="D14" s="21">
        <v>81</v>
      </c>
      <c r="E14" s="45">
        <v>3000000</v>
      </c>
      <c r="G14" s="40">
        <v>3000000</v>
      </c>
    </row>
    <row r="15" spans="1:17" x14ac:dyDescent="0.25">
      <c r="A15" s="4" t="s">
        <v>71</v>
      </c>
      <c r="B15" s="4" t="s">
        <v>9</v>
      </c>
      <c r="C15" s="21">
        <v>4020000</v>
      </c>
      <c r="D15" s="21">
        <v>78.8</v>
      </c>
      <c r="E15" s="45">
        <v>2000000</v>
      </c>
      <c r="G15" s="40">
        <v>2000000</v>
      </c>
    </row>
    <row r="16" spans="1:17" x14ac:dyDescent="0.25">
      <c r="A16" s="4" t="s">
        <v>77</v>
      </c>
      <c r="B16" s="4" t="s">
        <v>10</v>
      </c>
      <c r="C16" s="21">
        <v>6100000</v>
      </c>
      <c r="D16" s="21">
        <v>78.400000000000006</v>
      </c>
      <c r="E16" s="45">
        <v>4500000</v>
      </c>
      <c r="G16" s="40">
        <v>4500000</v>
      </c>
    </row>
    <row r="17" spans="1:10" x14ac:dyDescent="0.25">
      <c r="A17" s="4" t="s">
        <v>72</v>
      </c>
      <c r="B17" s="4" t="s">
        <v>11</v>
      </c>
      <c r="C17" s="21">
        <v>4400000</v>
      </c>
      <c r="D17" s="21">
        <v>75</v>
      </c>
      <c r="E17" s="45">
        <v>2500000</v>
      </c>
      <c r="G17" s="40">
        <v>2500000</v>
      </c>
    </row>
    <row r="18" spans="1:10" x14ac:dyDescent="0.25">
      <c r="A18" s="4" t="s">
        <v>75</v>
      </c>
      <c r="B18" s="4" t="s">
        <v>12</v>
      </c>
      <c r="C18" s="21">
        <v>1000000</v>
      </c>
      <c r="D18" s="21">
        <v>52.2</v>
      </c>
      <c r="E18" s="45">
        <v>0</v>
      </c>
      <c r="G18" s="40">
        <v>0</v>
      </c>
    </row>
    <row r="19" spans="1:10" x14ac:dyDescent="0.25">
      <c r="A19" s="4" t="s">
        <v>76</v>
      </c>
      <c r="B19" s="4" t="s">
        <v>13</v>
      </c>
      <c r="C19" s="21">
        <v>1625000</v>
      </c>
      <c r="D19" s="21">
        <v>48</v>
      </c>
      <c r="E19" s="45">
        <v>0</v>
      </c>
      <c r="G19" s="40">
        <v>0</v>
      </c>
    </row>
    <row r="20" spans="1:10" x14ac:dyDescent="0.25">
      <c r="C20" s="31">
        <f>SUM(C12:C19)</f>
        <v>42496000</v>
      </c>
      <c r="D20" s="20"/>
      <c r="E20" s="47">
        <f>SUM(E12:E19)</f>
        <v>29000000</v>
      </c>
      <c r="G20" s="31">
        <f>SUM(G12:G19)</f>
        <v>29500000</v>
      </c>
      <c r="J20" s="11"/>
    </row>
    <row r="21" spans="1:10" x14ac:dyDescent="0.25">
      <c r="C21" s="20"/>
      <c r="D21" s="20"/>
      <c r="E21" s="48"/>
      <c r="G21" s="20"/>
    </row>
    <row r="22" spans="1:10" ht="18.75" x14ac:dyDescent="0.3">
      <c r="A22" s="6" t="s">
        <v>16</v>
      </c>
      <c r="C22" s="20"/>
      <c r="D22" s="20"/>
      <c r="E22" s="48"/>
      <c r="G22" s="20"/>
    </row>
    <row r="23" spans="1:10" ht="30" x14ac:dyDescent="0.25">
      <c r="A23" s="13" t="s">
        <v>69</v>
      </c>
      <c r="B23" s="36" t="s">
        <v>17</v>
      </c>
      <c r="C23" s="23">
        <v>2100000</v>
      </c>
      <c r="D23" s="22">
        <v>94</v>
      </c>
      <c r="E23" s="50">
        <v>2050000</v>
      </c>
      <c r="F23" s="7"/>
      <c r="G23" s="41">
        <v>2050000</v>
      </c>
    </row>
    <row r="24" spans="1:10" x14ac:dyDescent="0.25">
      <c r="A24" s="4" t="s">
        <v>67</v>
      </c>
      <c r="B24" s="36" t="s">
        <v>18</v>
      </c>
      <c r="C24" s="23">
        <v>5000000</v>
      </c>
      <c r="D24" s="22">
        <v>85.5</v>
      </c>
      <c r="E24" s="50">
        <v>2700000</v>
      </c>
      <c r="F24" s="7"/>
      <c r="G24" s="41">
        <v>2700000</v>
      </c>
    </row>
    <row r="25" spans="1:10" x14ac:dyDescent="0.25">
      <c r="A25" s="4" t="s">
        <v>68</v>
      </c>
      <c r="B25" s="36" t="s">
        <v>19</v>
      </c>
      <c r="C25" s="24">
        <v>1800000</v>
      </c>
      <c r="D25" s="22">
        <v>83.5</v>
      </c>
      <c r="E25" s="50">
        <v>1700000</v>
      </c>
      <c r="F25" s="7"/>
      <c r="G25" s="41">
        <v>1700000</v>
      </c>
    </row>
    <row r="26" spans="1:10" ht="19.5" customHeight="1" x14ac:dyDescent="0.25">
      <c r="A26" s="4" t="s">
        <v>64</v>
      </c>
      <c r="B26" s="36" t="s">
        <v>20</v>
      </c>
      <c r="C26" s="23">
        <v>1800000</v>
      </c>
      <c r="D26" s="22">
        <v>83.4</v>
      </c>
      <c r="E26" s="50">
        <v>1600000</v>
      </c>
      <c r="F26" s="29"/>
      <c r="G26" s="41">
        <v>1600000</v>
      </c>
    </row>
    <row r="27" spans="1:10" x14ac:dyDescent="0.25">
      <c r="A27" s="4" t="s">
        <v>66</v>
      </c>
      <c r="B27" s="36" t="s">
        <v>21</v>
      </c>
      <c r="C27" s="23">
        <v>1451000</v>
      </c>
      <c r="D27" s="22">
        <v>59.6</v>
      </c>
      <c r="E27" s="50">
        <v>250000</v>
      </c>
      <c r="F27" s="7"/>
      <c r="G27" s="41">
        <v>250000</v>
      </c>
    </row>
    <row r="28" spans="1:10" x14ac:dyDescent="0.25">
      <c r="A28" s="4" t="s">
        <v>65</v>
      </c>
      <c r="B28" s="36" t="s">
        <v>22</v>
      </c>
      <c r="C28" s="23">
        <v>1200000</v>
      </c>
      <c r="D28" s="22">
        <v>57.2</v>
      </c>
      <c r="E28" s="50">
        <v>200000</v>
      </c>
      <c r="F28" s="7"/>
      <c r="G28" s="41">
        <v>200000</v>
      </c>
    </row>
    <row r="29" spans="1:10" x14ac:dyDescent="0.25">
      <c r="A29" s="4" t="s">
        <v>70</v>
      </c>
      <c r="B29" s="37" t="s">
        <v>23</v>
      </c>
      <c r="C29" s="23">
        <v>5000000</v>
      </c>
      <c r="D29" s="22">
        <v>53.2</v>
      </c>
      <c r="E29" s="50">
        <v>0</v>
      </c>
      <c r="F29" s="7"/>
      <c r="G29" s="41">
        <v>0</v>
      </c>
    </row>
    <row r="30" spans="1:10" ht="18" customHeight="1" x14ac:dyDescent="0.25">
      <c r="C30" s="33">
        <f>SUM(C23:C29)</f>
        <v>18351000</v>
      </c>
      <c r="D30" s="20"/>
      <c r="E30" s="51">
        <f>SUM(E23:E29)</f>
        <v>8500000</v>
      </c>
      <c r="F30" s="8"/>
      <c r="G30" s="33">
        <f>SUM(G23:G29)</f>
        <v>8500000</v>
      </c>
    </row>
    <row r="31" spans="1:10" x14ac:dyDescent="0.25">
      <c r="C31" s="20"/>
      <c r="D31" s="20"/>
      <c r="E31" s="48"/>
      <c r="G31" s="20"/>
    </row>
    <row r="32" spans="1:10" ht="18.75" x14ac:dyDescent="0.3">
      <c r="A32" s="6" t="s">
        <v>24</v>
      </c>
      <c r="C32" s="20"/>
      <c r="D32" s="20"/>
      <c r="E32" s="48"/>
      <c r="G32" s="20"/>
    </row>
    <row r="33" spans="1:7" ht="30" x14ac:dyDescent="0.25">
      <c r="A33" s="4" t="s">
        <v>46</v>
      </c>
      <c r="B33" s="9" t="s">
        <v>25</v>
      </c>
      <c r="C33" s="25">
        <v>26000000</v>
      </c>
      <c r="D33" s="25">
        <v>89.875</v>
      </c>
      <c r="E33" s="52">
        <v>21400000</v>
      </c>
      <c r="F33" s="25">
        <f>G33-E33</f>
        <v>1600000</v>
      </c>
      <c r="G33" s="42">
        <v>23000000</v>
      </c>
    </row>
    <row r="34" spans="1:7" x14ac:dyDescent="0.25">
      <c r="A34" s="4" t="s">
        <v>49</v>
      </c>
      <c r="B34" s="9" t="s">
        <v>26</v>
      </c>
      <c r="C34" s="25">
        <v>12000000</v>
      </c>
      <c r="D34" s="25">
        <v>83.25</v>
      </c>
      <c r="E34" s="52">
        <v>8700000</v>
      </c>
      <c r="F34" s="25">
        <f t="shared" ref="F34:F40" si="0">G34-E34</f>
        <v>1300000</v>
      </c>
      <c r="G34" s="42">
        <v>10000000</v>
      </c>
    </row>
    <row r="35" spans="1:7" ht="30" x14ac:dyDescent="0.25">
      <c r="A35" s="13" t="s">
        <v>52</v>
      </c>
      <c r="B35" s="9" t="s">
        <v>27</v>
      </c>
      <c r="C35" s="25">
        <v>3500000</v>
      </c>
      <c r="D35" s="25">
        <v>81.5</v>
      </c>
      <c r="E35" s="52">
        <v>2700000</v>
      </c>
      <c r="F35" s="25">
        <f t="shared" si="0"/>
        <v>300000</v>
      </c>
      <c r="G35" s="42">
        <v>3000000</v>
      </c>
    </row>
    <row r="36" spans="1:7" ht="30" x14ac:dyDescent="0.25">
      <c r="A36" s="4" t="s">
        <v>47</v>
      </c>
      <c r="B36" s="9" t="s">
        <v>28</v>
      </c>
      <c r="C36" s="25">
        <v>10081000</v>
      </c>
      <c r="D36" s="25">
        <v>80.25</v>
      </c>
      <c r="E36" s="52">
        <v>7000000</v>
      </c>
      <c r="F36" s="25">
        <f t="shared" si="0"/>
        <v>1500000</v>
      </c>
      <c r="G36" s="42">
        <v>8500000</v>
      </c>
    </row>
    <row r="37" spans="1:7" ht="18.75" customHeight="1" x14ac:dyDescent="0.25">
      <c r="A37" s="4" t="s">
        <v>45</v>
      </c>
      <c r="B37" s="9" t="s">
        <v>29</v>
      </c>
      <c r="C37" s="25">
        <v>3000000</v>
      </c>
      <c r="D37" s="25">
        <v>76.875</v>
      </c>
      <c r="E37" s="52">
        <v>2000000</v>
      </c>
      <c r="F37" s="25">
        <f t="shared" si="0"/>
        <v>500000</v>
      </c>
      <c r="G37" s="42">
        <v>2500000</v>
      </c>
    </row>
    <row r="38" spans="1:7" ht="34.5" customHeight="1" x14ac:dyDescent="0.25">
      <c r="A38" s="4" t="s">
        <v>50</v>
      </c>
      <c r="B38" s="9" t="s">
        <v>30</v>
      </c>
      <c r="C38" s="25">
        <v>2500000</v>
      </c>
      <c r="D38" s="25">
        <v>76.5</v>
      </c>
      <c r="E38" s="52">
        <v>2000000</v>
      </c>
      <c r="F38" s="25"/>
      <c r="G38" s="42">
        <v>2000000</v>
      </c>
    </row>
    <row r="39" spans="1:7" ht="30" x14ac:dyDescent="0.25">
      <c r="A39" s="4" t="s">
        <v>51</v>
      </c>
      <c r="B39" s="9" t="s">
        <v>31</v>
      </c>
      <c r="C39" s="25">
        <v>6040000</v>
      </c>
      <c r="D39" s="25">
        <v>71.875</v>
      </c>
      <c r="E39" s="52">
        <v>3900000</v>
      </c>
      <c r="F39" s="25">
        <f t="shared" si="0"/>
        <v>100000</v>
      </c>
      <c r="G39" s="42">
        <v>4000000</v>
      </c>
    </row>
    <row r="40" spans="1:7" ht="17.25" customHeight="1" x14ac:dyDescent="0.25">
      <c r="A40" s="4" t="s">
        <v>48</v>
      </c>
      <c r="B40" s="9" t="s">
        <v>32</v>
      </c>
      <c r="C40" s="25">
        <v>7680000</v>
      </c>
      <c r="D40" s="25">
        <v>69.125</v>
      </c>
      <c r="E40" s="52">
        <v>3100000</v>
      </c>
      <c r="F40" s="25">
        <f t="shared" si="0"/>
        <v>1400000</v>
      </c>
      <c r="G40" s="42">
        <v>4500000</v>
      </c>
    </row>
    <row r="41" spans="1:7" x14ac:dyDescent="0.25">
      <c r="A41" s="4" t="s">
        <v>44</v>
      </c>
      <c r="B41" s="9" t="s">
        <v>33</v>
      </c>
      <c r="C41" s="25">
        <v>4550000</v>
      </c>
      <c r="D41" s="25">
        <v>51.625</v>
      </c>
      <c r="E41" s="52">
        <v>0</v>
      </c>
      <c r="G41" s="42">
        <v>0</v>
      </c>
    </row>
    <row r="42" spans="1:7" x14ac:dyDescent="0.25">
      <c r="B42" s="8"/>
      <c r="C42" s="32">
        <f>SUM(C33:C41)</f>
        <v>75351000</v>
      </c>
      <c r="D42" s="27"/>
      <c r="E42" s="32">
        <f>SUM(E33:E41)</f>
        <v>50800000</v>
      </c>
      <c r="G42" s="32">
        <f>SUM(G33:G41)</f>
        <v>57500000</v>
      </c>
    </row>
    <row r="43" spans="1:7" x14ac:dyDescent="0.25">
      <c r="C43" s="20"/>
      <c r="D43" s="20"/>
      <c r="E43" s="20"/>
      <c r="G43" s="20"/>
    </row>
    <row r="44" spans="1:7" ht="18.75" x14ac:dyDescent="0.3">
      <c r="A44" s="6" t="s">
        <v>34</v>
      </c>
      <c r="C44" s="20"/>
      <c r="D44" s="20"/>
      <c r="E44" s="20"/>
      <c r="G44" s="20"/>
    </row>
    <row r="45" spans="1:7" x14ac:dyDescent="0.25">
      <c r="A45" s="4" t="s">
        <v>55</v>
      </c>
      <c r="B45" s="10" t="s">
        <v>2</v>
      </c>
      <c r="C45" s="21">
        <v>2086000</v>
      </c>
      <c r="D45" s="28">
        <v>81</v>
      </c>
      <c r="E45" s="53">
        <v>1900000</v>
      </c>
      <c r="F45" s="12"/>
      <c r="G45" s="43">
        <v>1900000</v>
      </c>
    </row>
    <row r="46" spans="1:7" x14ac:dyDescent="0.25">
      <c r="A46" s="4" t="s">
        <v>57</v>
      </c>
      <c r="B46" s="10" t="s">
        <v>35</v>
      </c>
      <c r="C46" s="21">
        <v>1768000</v>
      </c>
      <c r="D46" s="28">
        <v>80.25</v>
      </c>
      <c r="E46" s="53">
        <v>1500000</v>
      </c>
      <c r="F46" s="8"/>
      <c r="G46" s="43">
        <v>1500000</v>
      </c>
    </row>
    <row r="47" spans="1:7" x14ac:dyDescent="0.25">
      <c r="A47" s="4" t="s">
        <v>58</v>
      </c>
      <c r="B47" s="4" t="s">
        <v>36</v>
      </c>
      <c r="C47" s="21">
        <v>8276000</v>
      </c>
      <c r="D47" s="28">
        <v>73.25</v>
      </c>
      <c r="E47" s="53">
        <v>1400000</v>
      </c>
      <c r="F47" s="8"/>
      <c r="G47" s="43">
        <v>1400000</v>
      </c>
    </row>
    <row r="48" spans="1:7" x14ac:dyDescent="0.25">
      <c r="A48" s="4" t="s">
        <v>63</v>
      </c>
      <c r="B48" s="10" t="s">
        <v>37</v>
      </c>
      <c r="C48" s="21">
        <v>3500000</v>
      </c>
      <c r="D48" s="28">
        <v>68</v>
      </c>
      <c r="E48" s="53">
        <v>400000</v>
      </c>
      <c r="F48" s="8"/>
      <c r="G48" s="43">
        <v>400000</v>
      </c>
    </row>
    <row r="49" spans="1:9" x14ac:dyDescent="0.25">
      <c r="A49" s="4" t="s">
        <v>60</v>
      </c>
      <c r="B49" s="10" t="s">
        <v>38</v>
      </c>
      <c r="C49" s="21">
        <v>800000</v>
      </c>
      <c r="D49" s="28">
        <v>67</v>
      </c>
      <c r="E49" s="53">
        <v>600000</v>
      </c>
      <c r="F49" s="8"/>
      <c r="G49" s="43">
        <v>600000</v>
      </c>
    </row>
    <row r="50" spans="1:9" x14ac:dyDescent="0.25">
      <c r="A50" s="4" t="s">
        <v>61</v>
      </c>
      <c r="B50" s="4" t="s">
        <v>39</v>
      </c>
      <c r="C50" s="21">
        <v>1300000</v>
      </c>
      <c r="D50" s="28">
        <v>66.5</v>
      </c>
      <c r="E50" s="53">
        <v>1000000</v>
      </c>
      <c r="F50" s="8"/>
      <c r="G50" s="43">
        <v>1000000</v>
      </c>
    </row>
    <row r="51" spans="1:9" x14ac:dyDescent="0.25">
      <c r="A51" s="4" t="s">
        <v>62</v>
      </c>
      <c r="B51" s="4" t="s">
        <v>40</v>
      </c>
      <c r="C51" s="21">
        <v>1900000</v>
      </c>
      <c r="D51" s="28">
        <v>61.25</v>
      </c>
      <c r="E51" s="53">
        <v>600000</v>
      </c>
      <c r="F51" s="8"/>
      <c r="G51" s="43">
        <v>600000</v>
      </c>
    </row>
    <row r="52" spans="1:9" x14ac:dyDescent="0.25">
      <c r="A52" s="4" t="s">
        <v>59</v>
      </c>
      <c r="B52" s="10" t="s">
        <v>79</v>
      </c>
      <c r="C52" s="21">
        <v>1650000</v>
      </c>
      <c r="D52" s="28">
        <v>57</v>
      </c>
      <c r="E52" s="53">
        <v>600000</v>
      </c>
      <c r="F52" s="8"/>
      <c r="G52" s="43">
        <v>600000</v>
      </c>
    </row>
    <row r="53" spans="1:9" x14ac:dyDescent="0.25">
      <c r="C53" s="31">
        <f>SUM(C45:C52)</f>
        <v>21280000</v>
      </c>
      <c r="D53" s="20"/>
      <c r="E53" s="54">
        <f>SUM(E45:E52)</f>
        <v>8000000</v>
      </c>
      <c r="F53" s="8"/>
      <c r="G53" s="38">
        <f>SUM(G45:G52)</f>
        <v>8000000</v>
      </c>
    </row>
    <row r="54" spans="1:9" x14ac:dyDescent="0.25">
      <c r="C54" s="20"/>
      <c r="D54" s="20"/>
      <c r="E54" s="48"/>
      <c r="G54" s="20"/>
    </row>
    <row r="55" spans="1:9" ht="18.75" x14ac:dyDescent="0.3">
      <c r="A55" s="6" t="s">
        <v>41</v>
      </c>
      <c r="C55" s="20"/>
      <c r="D55" s="20"/>
      <c r="E55" s="48"/>
      <c r="G55" s="20"/>
    </row>
    <row r="56" spans="1:9" x14ac:dyDescent="0.25">
      <c r="A56" s="4" t="s">
        <v>53</v>
      </c>
      <c r="B56" s="13" t="s">
        <v>42</v>
      </c>
      <c r="C56" s="21">
        <v>3500000</v>
      </c>
      <c r="D56" s="21">
        <v>89.666666666666671</v>
      </c>
      <c r="E56" s="45">
        <v>2100000</v>
      </c>
      <c r="G56" s="40">
        <v>2100000</v>
      </c>
    </row>
    <row r="57" spans="1:9" ht="30" x14ac:dyDescent="0.25">
      <c r="A57" s="13" t="s">
        <v>54</v>
      </c>
      <c r="B57" s="13" t="s">
        <v>43</v>
      </c>
      <c r="C57" s="21">
        <v>3000000</v>
      </c>
      <c r="D57" s="21">
        <v>84</v>
      </c>
      <c r="E57" s="45">
        <v>1900000</v>
      </c>
      <c r="G57" s="40">
        <v>1900000</v>
      </c>
    </row>
    <row r="58" spans="1:9" x14ac:dyDescent="0.25">
      <c r="C58" s="31">
        <f>SUM(C56:C57)</f>
        <v>6500000</v>
      </c>
      <c r="D58" s="20"/>
      <c r="E58" s="31">
        <f>SUM(E56:E57)</f>
        <v>4000000</v>
      </c>
      <c r="G58" s="31">
        <f>SUM(G56:G57)</f>
        <v>4000000</v>
      </c>
    </row>
    <row r="59" spans="1:9" ht="15.75" thickBot="1" x14ac:dyDescent="0.3"/>
    <row r="60" spans="1:9" ht="15.75" thickBot="1" x14ac:dyDescent="0.3">
      <c r="C60" s="35">
        <f>SUM(C9+C20+C30+C42+C53+C58)</f>
        <v>176709000</v>
      </c>
      <c r="E60" s="30">
        <f>SUM(E9+E20+E30+E42+E53+E58)</f>
        <v>110000000</v>
      </c>
      <c r="F60" s="30">
        <f>SUM(F12:F40)</f>
        <v>7200000</v>
      </c>
      <c r="G60" s="30">
        <f>SUM(G9+G20+G30+G42+G53+G58)</f>
        <v>117200000</v>
      </c>
      <c r="I60" s="11"/>
    </row>
  </sheetData>
  <pageMargins left="0.7" right="0.7" top="0.78740157499999996" bottom="0.78740157499999996" header="0.3" footer="0.3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pridelene dotace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2018-03-07T11:59:16Z</cp:lastPrinted>
  <dcterms:created xsi:type="dcterms:W3CDTF">2018-02-23T07:29:57Z</dcterms:created>
  <dcterms:modified xsi:type="dcterms:W3CDTF">2018-03-07T12:47:56Z</dcterms:modified>
</cp:coreProperties>
</file>