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3250" windowHeight="12315"/>
  </bookViews>
  <sheets>
    <sheet name="PERIODIKA 2020" sheetId="2" r:id="rId1"/>
  </sheets>
  <calcPr calcId="145621"/>
</workbook>
</file>

<file path=xl/calcChain.xml><?xml version="1.0" encoding="utf-8"?>
<calcChain xmlns="http://schemas.openxmlformats.org/spreadsheetml/2006/main">
  <c r="G19" i="2" l="1"/>
  <c r="G20" i="2"/>
  <c r="G21" i="2"/>
  <c r="G22" i="2"/>
  <c r="G23" i="2"/>
  <c r="G18" i="2"/>
  <c r="G4" i="2"/>
  <c r="G6" i="2"/>
  <c r="G7" i="2"/>
  <c r="G8" i="2"/>
  <c r="G9" i="2"/>
  <c r="G10" i="2"/>
  <c r="G11" i="2"/>
  <c r="G12" i="2"/>
  <c r="G13" i="2"/>
  <c r="G14" i="2"/>
  <c r="G15" i="2"/>
  <c r="G2" i="2"/>
  <c r="F24" i="2" l="1"/>
</calcChain>
</file>

<file path=xl/sharedStrings.xml><?xml version="1.0" encoding="utf-8"?>
<sst xmlns="http://schemas.openxmlformats.org/spreadsheetml/2006/main" count="80" uniqueCount="73">
  <si>
    <t>Protimluv</t>
  </si>
  <si>
    <t>Kontexty</t>
  </si>
  <si>
    <t>Babylon</t>
  </si>
  <si>
    <t>Lógr</t>
  </si>
  <si>
    <t>Listy</t>
  </si>
  <si>
    <t>Souvislosti</t>
  </si>
  <si>
    <t>HOST</t>
  </si>
  <si>
    <t>A2 kulturní čtrnáctideník</t>
  </si>
  <si>
    <t>PLAV - měsíčník pro světovou literaturu</t>
  </si>
  <si>
    <t>RAKETA</t>
  </si>
  <si>
    <t>revue Prostor - tištěný pololetník</t>
  </si>
  <si>
    <t>ANALOGON</t>
  </si>
  <si>
    <t>Obtýdení živé literatury TVAR 2020</t>
  </si>
  <si>
    <t xml:space="preserve">Revolver Revue </t>
  </si>
  <si>
    <t>Celkové
náklady</t>
  </si>
  <si>
    <t>Přítomnost</t>
  </si>
  <si>
    <t xml:space="preserve"> </t>
  </si>
  <si>
    <t>Projekt byl komisí vyřazen, protože obsah jediného vydaného čísla, doručeného v den zasedání komise, je z větší části převzat z jiných periodik, nejedná se o původní publicistiku a tvorbu. Dotaci na časopisy lze poskytnout po posouzení alespoň několika vydaných  čísel.</t>
  </si>
  <si>
    <t>Hodnocení žádostí</t>
  </si>
  <si>
    <t xml:space="preserve"> 2. Předložené žádosti zařazené do výběrového dotačního řízení posoudí a ohodnotí </t>
  </si>
  <si>
    <t>(formou bodování) odborná komise podle následujících kritérií:</t>
  </si>
  <si>
    <t>Periodika:</t>
  </si>
  <si>
    <t>1.   přínos pro obor (umělecká či odborná úroveň periodika, profesionalita žurnalistiky a publicistiky,</t>
  </si>
  <si>
    <t xml:space="preserve">  celospolečenský význam, význam pro rozvoj umělecké různorodosti, kreativita a inovace, </t>
  </si>
  <si>
    <t xml:space="preserve">  snaha oslovit nové cílové skupiny, naplnění daného dotačního okruhu (literární a literárně kulturní   </t>
  </si>
  <si>
    <t xml:space="preserve">  publicistika), struktura periodika, u internetových časopisů aktualizace webových stránek,</t>
  </si>
  <si>
    <t xml:space="preserve">  přívětivost uživatelského prostředí apod.       50 %</t>
  </si>
  <si>
    <t>2.   tradice, jasný koncept rozvoje, nadregionální dosah a význam   15 %</t>
  </si>
  <si>
    <t>3.   úroveň propagace a webové prezentace, dostupnost periodika, ohlas  10 %</t>
  </si>
  <si>
    <t xml:space="preserve">4.   obsahové a formální zpracování projektu        5 % </t>
  </si>
  <si>
    <t>5.   ekonomické ukazatele:        20 %</t>
  </si>
  <si>
    <t xml:space="preserve">     reálnost a přiměřenost celkových nákladů</t>
  </si>
  <si>
    <t xml:space="preserve">- prodejnost periodika, poměr výše nákladu a prodeje (remitenda), cenová </t>
  </si>
  <si>
    <t xml:space="preserve">  politika vydavatele</t>
  </si>
  <si>
    <t xml:space="preserve">- zajištění vícezdrojového financování (veřejné rozpočty, soukromé zdroje)             </t>
  </si>
  <si>
    <t xml:space="preserve">- účelnost a oprávněnost použití dotace MK v předchozím období,                </t>
  </si>
  <si>
    <t xml:space="preserve">dodržování dotačních ukazatelů a vydavatelských parametrů                   </t>
  </si>
  <si>
    <t xml:space="preserve">Celkem                      100 % </t>
  </si>
  <si>
    <t>Peri
od.</t>
  </si>
  <si>
    <t>Spolek přátel vydávání čas. Host</t>
  </si>
  <si>
    <t>Splav! z.s.</t>
  </si>
  <si>
    <t>Sdružení pro Souvislosti, z.s.</t>
  </si>
  <si>
    <t>Klub přátel Tvaru, z.s.</t>
  </si>
  <si>
    <t>A2, o.p.s.</t>
  </si>
  <si>
    <t>Raketa dětem, z.s.</t>
  </si>
  <si>
    <t>Protimluv, z.s.</t>
  </si>
  <si>
    <t>Lógr, z.s.</t>
  </si>
  <si>
    <t>Spolek přátel vydávání revue Prostor, z.s.</t>
  </si>
  <si>
    <t>Revolver Revue, o.p.s.</t>
  </si>
  <si>
    <t>Spolek přátel Analogonu, z.s.</t>
  </si>
  <si>
    <t>Burian a Tichák, s.r.o.</t>
  </si>
  <si>
    <t>Centrum pro studium demokracie a kultury, o.p.s.</t>
  </si>
  <si>
    <t>Studentský spolek Babylon, z.s.</t>
  </si>
  <si>
    <t>Nadační fond M. J. Stránského</t>
  </si>
  <si>
    <t>VYŘAZENÉ PROJEKTY</t>
  </si>
  <si>
    <t>TIŠTĚNÁ PERIODIKA</t>
  </si>
  <si>
    <t>Nadlimit.
požadavek</t>
  </si>
  <si>
    <t>Požadovaná
dotace</t>
  </si>
  <si>
    <t>BODOVÉ
HODNOCENÍ
PROJEKTU</t>
  </si>
  <si>
    <t>iLiteratura.cz</t>
  </si>
  <si>
    <t>Sdružení pro iLiteraturu, z.s.</t>
  </si>
  <si>
    <t>Literární portál H7O</t>
  </si>
  <si>
    <t>Blog revue Prostor</t>
  </si>
  <si>
    <t>E*forum pro (germano)bohemistiku</t>
  </si>
  <si>
    <t>Institut pro studium literatury, o.p.s.</t>
  </si>
  <si>
    <t>Psí víno, platforma … pro současnou poezii</t>
  </si>
  <si>
    <t>Bubínek Revolveru</t>
  </si>
  <si>
    <t>INTERNETOVÁ PERIODIKA</t>
  </si>
  <si>
    <t>DENÍK REFERENDUM</t>
  </si>
  <si>
    <t>Literární dotace MK nejsou určeny na podporu jednotlivých rubrik časopisů, ale jen na vydávání celého kulturního periodika svým obshem přínosného pro oblast literatury.</t>
  </si>
  <si>
    <t>Centrum pro média, ekologii a demokracii, z.s.</t>
  </si>
  <si>
    <t>Spolek přátel Psího vína, z.s.</t>
  </si>
  <si>
    <t>Požadavek
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</si>
</sst>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3" fontId="2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3" fontId="2" fillId="0" borderId="1" xfId="0" applyNumberFormat="1" applyFont="1" applyBorder="1"/>
    <xf numFmtId="0" fontId="3" fillId="2" borderId="1" xfId="0" applyFont="1" applyFill="1" applyBorder="1" applyAlignment="1">
      <alignment wrapText="1"/>
    </xf>
    <xf numFmtId="0" fontId="3" fillId="2" borderId="6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3" fontId="7" fillId="0" borderId="1" xfId="0" applyNumberFormat="1" applyFont="1" applyBorder="1"/>
    <xf numFmtId="3" fontId="3" fillId="2" borderId="1" xfId="0" applyNumberFormat="1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1" applyFont="1" applyAlignment="1">
      <alignment vertical="center"/>
    </xf>
    <xf numFmtId="9" fontId="2" fillId="0" borderId="0" xfId="1" applyNumberFormat="1" applyFont="1" applyAlignment="1">
      <alignment vertical="center"/>
    </xf>
    <xf numFmtId="0" fontId="2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/>
    <xf numFmtId="164" fontId="7" fillId="0" borderId="1" xfId="0" applyNumberFormat="1" applyFont="1" applyFill="1" applyBorder="1"/>
    <xf numFmtId="164" fontId="2" fillId="0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3" fontId="3" fillId="4" borderId="11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/>
    <xf numFmtId="3" fontId="6" fillId="2" borderId="1" xfId="0" applyNumberFormat="1" applyFont="1" applyFill="1" applyBorder="1"/>
    <xf numFmtId="0" fontId="5" fillId="4" borderId="8" xfId="0" applyFont="1" applyFill="1" applyBorder="1" applyAlignment="1">
      <alignment wrapText="1"/>
    </xf>
    <xf numFmtId="0" fontId="2" fillId="4" borderId="0" xfId="0" applyFont="1" applyFill="1"/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wrapText="1"/>
    </xf>
    <xf numFmtId="3" fontId="3" fillId="4" borderId="0" xfId="0" applyNumberFormat="1" applyFont="1" applyFill="1"/>
    <xf numFmtId="3" fontId="2" fillId="4" borderId="0" xfId="0" applyNumberFormat="1" applyFont="1" applyFill="1"/>
    <xf numFmtId="9" fontId="2" fillId="4" borderId="0" xfId="1" applyNumberFormat="1" applyFont="1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3" fontId="7" fillId="0" borderId="1" xfId="0" applyNumberFormat="1" applyFont="1" applyFill="1" applyBorder="1"/>
    <xf numFmtId="0" fontId="6" fillId="4" borderId="8" xfId="0" applyFont="1" applyFill="1" applyBorder="1" applyAlignment="1">
      <alignment wrapText="1"/>
    </xf>
    <xf numFmtId="164" fontId="7" fillId="0" borderId="1" xfId="0" applyNumberFormat="1" applyFont="1" applyBorder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2" fillId="4" borderId="2" xfId="0" applyFont="1" applyFill="1" applyBorder="1" applyAlignment="1">
      <alignment vertical="center"/>
    </xf>
    <xf numFmtId="0" fontId="3" fillId="4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3" fontId="2" fillId="4" borderId="0" xfId="0" applyNumberFormat="1" applyFont="1" applyFill="1" applyBorder="1"/>
    <xf numFmtId="3" fontId="3" fillId="4" borderId="0" xfId="0" applyNumberFormat="1" applyFont="1" applyFill="1" applyBorder="1"/>
    <xf numFmtId="164" fontId="2" fillId="4" borderId="0" xfId="0" applyNumberFormat="1" applyFont="1" applyFill="1" applyBorder="1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3" fillId="4" borderId="10" xfId="0" applyFont="1" applyFill="1" applyBorder="1" applyAlignment="1">
      <alignment vertical="center"/>
    </xf>
    <xf numFmtId="0" fontId="0" fillId="0" borderId="0" xfId="0" applyAlignment="1"/>
    <xf numFmtId="0" fontId="2" fillId="0" borderId="3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3" borderId="0" xfId="0" applyFont="1" applyFill="1" applyAlignment="1"/>
    <xf numFmtId="0" fontId="2" fillId="4" borderId="0" xfId="0" applyFont="1" applyFill="1" applyBorder="1" applyAlignment="1"/>
    <xf numFmtId="0" fontId="0" fillId="4" borderId="0" xfId="0" applyFill="1" applyBorder="1" applyAlignment="1"/>
    <xf numFmtId="3" fontId="0" fillId="4" borderId="0" xfId="0" applyNumberFormat="1" applyFill="1"/>
    <xf numFmtId="0" fontId="0" fillId="4" borderId="0" xfId="0" applyFill="1" applyAlignment="1">
      <alignment horizontal="center" vertical="center"/>
    </xf>
    <xf numFmtId="0" fontId="0" fillId="4" borderId="0" xfId="0" applyFill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workbookViewId="0">
      <selection activeCell="Q4" sqref="Q4"/>
    </sheetView>
  </sheetViews>
  <sheetFormatPr defaultColWidth="9.140625" defaultRowHeight="12.75" x14ac:dyDescent="0.2"/>
  <cols>
    <col min="1" max="1" width="2.7109375" style="1" customWidth="1"/>
    <col min="2" max="2" width="41.7109375" style="2" customWidth="1"/>
    <col min="3" max="3" width="39.85546875" style="2" customWidth="1"/>
    <col min="4" max="4" width="4" style="1" hidden="1" customWidth="1"/>
    <col min="5" max="6" width="10.5703125" style="3" customWidth="1"/>
    <col min="7" max="7" width="10.140625" style="3" customWidth="1"/>
    <col min="8" max="8" width="12.42578125" style="1" customWidth="1"/>
    <col min="9" max="9" width="11.7109375" style="1" customWidth="1"/>
    <col min="10" max="10" width="9.140625" style="1" customWidth="1"/>
    <col min="11" max="11" width="1.7109375" style="1" customWidth="1"/>
    <col min="12" max="12" width="2" style="1" customWidth="1"/>
    <col min="13" max="16384" width="9.140625" style="1"/>
  </cols>
  <sheetData>
    <row r="1" spans="1:12" s="4" customFormat="1" ht="42" customHeight="1" x14ac:dyDescent="0.25">
      <c r="A1" s="43"/>
      <c r="B1" s="19" t="s">
        <v>55</v>
      </c>
      <c r="C1" s="20"/>
      <c r="D1" s="22" t="s">
        <v>38</v>
      </c>
      <c r="E1" s="21" t="s">
        <v>14</v>
      </c>
      <c r="F1" s="21" t="s">
        <v>57</v>
      </c>
      <c r="G1" s="21" t="s">
        <v>72</v>
      </c>
      <c r="H1" s="21" t="s">
        <v>56</v>
      </c>
      <c r="I1" s="23" t="s">
        <v>58</v>
      </c>
      <c r="J1" s="34"/>
      <c r="K1" s="34"/>
      <c r="L1" s="34"/>
    </row>
    <row r="2" spans="1:12" x14ac:dyDescent="0.2">
      <c r="A2" s="44">
        <v>1</v>
      </c>
      <c r="B2" s="8" t="s">
        <v>6</v>
      </c>
      <c r="C2" s="27" t="s">
        <v>39</v>
      </c>
      <c r="D2" s="6">
        <v>10</v>
      </c>
      <c r="E2" s="24">
        <v>4670000</v>
      </c>
      <c r="F2" s="11">
        <v>3150000</v>
      </c>
      <c r="G2" s="42">
        <f>SUM(F2/E2)</f>
        <v>0.67451820128479656</v>
      </c>
      <c r="H2" s="25"/>
      <c r="I2" s="14">
        <v>100</v>
      </c>
      <c r="J2" s="33"/>
      <c r="K2" s="33"/>
      <c r="L2" s="33"/>
    </row>
    <row r="3" spans="1:12" x14ac:dyDescent="0.2">
      <c r="A3" s="44">
        <v>2</v>
      </c>
      <c r="B3" s="8" t="s">
        <v>8</v>
      </c>
      <c r="C3" s="27" t="s">
        <v>40</v>
      </c>
      <c r="D3" s="6">
        <v>10</v>
      </c>
      <c r="E3" s="24">
        <v>1110000</v>
      </c>
      <c r="F3" s="11">
        <v>810000</v>
      </c>
      <c r="G3" s="42"/>
      <c r="H3" s="25">
        <v>0.73</v>
      </c>
      <c r="I3" s="14">
        <v>98</v>
      </c>
      <c r="J3" s="33"/>
      <c r="K3" s="33"/>
      <c r="L3" s="33"/>
    </row>
    <row r="4" spans="1:12" x14ac:dyDescent="0.2">
      <c r="A4" s="44">
        <v>3</v>
      </c>
      <c r="B4" s="8" t="s">
        <v>5</v>
      </c>
      <c r="C4" s="27" t="s">
        <v>41</v>
      </c>
      <c r="D4" s="6">
        <v>4</v>
      </c>
      <c r="E4" s="24">
        <v>700000</v>
      </c>
      <c r="F4" s="11">
        <v>490000</v>
      </c>
      <c r="G4" s="42">
        <f t="shared" ref="G4:G15" si="0">SUM(F4/E4)</f>
        <v>0.7</v>
      </c>
      <c r="H4" s="25"/>
      <c r="I4" s="14">
        <v>95</v>
      </c>
      <c r="J4" s="33"/>
      <c r="K4" s="33"/>
      <c r="L4" s="33"/>
    </row>
    <row r="5" spans="1:12" ht="12.75" customHeight="1" x14ac:dyDescent="0.2">
      <c r="A5" s="44">
        <v>4</v>
      </c>
      <c r="B5" s="8" t="s">
        <v>12</v>
      </c>
      <c r="C5" s="27" t="s">
        <v>42</v>
      </c>
      <c r="D5" s="6">
        <v>21</v>
      </c>
      <c r="E5" s="24">
        <v>3369000</v>
      </c>
      <c r="F5" s="11">
        <v>2800000</v>
      </c>
      <c r="G5" s="42"/>
      <c r="H5" s="25">
        <v>0.85</v>
      </c>
      <c r="I5" s="14">
        <v>93</v>
      </c>
      <c r="J5" s="33"/>
      <c r="K5" s="33"/>
      <c r="L5" s="33"/>
    </row>
    <row r="6" spans="1:12" x14ac:dyDescent="0.2">
      <c r="A6" s="44">
        <v>5</v>
      </c>
      <c r="B6" s="8" t="s">
        <v>7</v>
      </c>
      <c r="C6" s="27" t="s">
        <v>43</v>
      </c>
      <c r="D6" s="6">
        <v>26</v>
      </c>
      <c r="E6" s="24">
        <v>4999000</v>
      </c>
      <c r="F6" s="7">
        <v>2843000</v>
      </c>
      <c r="G6" s="42">
        <f t="shared" si="0"/>
        <v>0.56871374274854969</v>
      </c>
      <c r="H6" s="26"/>
      <c r="I6" s="14">
        <v>90</v>
      </c>
      <c r="J6" s="33"/>
      <c r="K6" s="33"/>
      <c r="L6" s="33"/>
    </row>
    <row r="7" spans="1:12" x14ac:dyDescent="0.2">
      <c r="A7" s="44">
        <v>6</v>
      </c>
      <c r="B7" s="8" t="s">
        <v>9</v>
      </c>
      <c r="C7" s="27" t="s">
        <v>44</v>
      </c>
      <c r="D7" s="6">
        <v>4</v>
      </c>
      <c r="E7" s="24">
        <v>2110000</v>
      </c>
      <c r="F7" s="7">
        <v>600000</v>
      </c>
      <c r="G7" s="42">
        <f t="shared" si="0"/>
        <v>0.28436018957345971</v>
      </c>
      <c r="H7" s="26"/>
      <c r="I7" s="14">
        <v>90</v>
      </c>
      <c r="J7" s="33"/>
      <c r="K7" s="33"/>
      <c r="L7" s="33"/>
    </row>
    <row r="8" spans="1:12" x14ac:dyDescent="0.2">
      <c r="A8" s="44">
        <v>7</v>
      </c>
      <c r="B8" s="8" t="s">
        <v>0</v>
      </c>
      <c r="C8" s="27" t="s">
        <v>45</v>
      </c>
      <c r="D8" s="6">
        <v>4</v>
      </c>
      <c r="E8" s="24">
        <v>617400</v>
      </c>
      <c r="F8" s="7">
        <v>350000</v>
      </c>
      <c r="G8" s="42">
        <f t="shared" si="0"/>
        <v>0.56689342403628118</v>
      </c>
      <c r="H8" s="26"/>
      <c r="I8" s="14">
        <v>88</v>
      </c>
      <c r="J8" s="33"/>
      <c r="K8" s="33"/>
      <c r="L8" s="33"/>
    </row>
    <row r="9" spans="1:12" x14ac:dyDescent="0.2">
      <c r="A9" s="44">
        <v>8</v>
      </c>
      <c r="B9" s="8" t="s">
        <v>3</v>
      </c>
      <c r="C9" s="27" t="s">
        <v>46</v>
      </c>
      <c r="D9" s="6">
        <v>4</v>
      </c>
      <c r="E9" s="24">
        <v>323250</v>
      </c>
      <c r="F9" s="7">
        <v>155000</v>
      </c>
      <c r="G9" s="42">
        <f t="shared" si="0"/>
        <v>0.47950502706883219</v>
      </c>
      <c r="H9" s="26"/>
      <c r="I9" s="14">
        <v>85</v>
      </c>
      <c r="J9" s="33"/>
      <c r="K9" s="33"/>
      <c r="L9" s="33"/>
    </row>
    <row r="10" spans="1:12" x14ac:dyDescent="0.2">
      <c r="A10" s="44">
        <v>9</v>
      </c>
      <c r="B10" s="8" t="s">
        <v>10</v>
      </c>
      <c r="C10" s="27" t="s">
        <v>47</v>
      </c>
      <c r="D10" s="6">
        <v>2</v>
      </c>
      <c r="E10" s="24">
        <v>958000</v>
      </c>
      <c r="F10" s="7">
        <v>640000</v>
      </c>
      <c r="G10" s="42">
        <f t="shared" si="0"/>
        <v>0.66805845511482254</v>
      </c>
      <c r="H10" s="26"/>
      <c r="I10" s="14">
        <v>75</v>
      </c>
      <c r="J10" s="33"/>
      <c r="K10" s="33"/>
      <c r="L10" s="33"/>
    </row>
    <row r="11" spans="1:12" x14ac:dyDescent="0.2">
      <c r="A11" s="44">
        <v>10</v>
      </c>
      <c r="B11" s="8" t="s">
        <v>13</v>
      </c>
      <c r="C11" s="27" t="s">
        <v>48</v>
      </c>
      <c r="D11" s="6">
        <v>4</v>
      </c>
      <c r="E11" s="24">
        <v>2500000</v>
      </c>
      <c r="F11" s="7">
        <v>1500000</v>
      </c>
      <c r="G11" s="42">
        <f t="shared" si="0"/>
        <v>0.6</v>
      </c>
      <c r="H11" s="26"/>
      <c r="I11" s="14">
        <v>71</v>
      </c>
      <c r="J11" s="33"/>
      <c r="K11" s="33"/>
      <c r="L11" s="33"/>
    </row>
    <row r="12" spans="1:12" x14ac:dyDescent="0.2">
      <c r="A12" s="44">
        <v>11</v>
      </c>
      <c r="B12" s="8" t="s">
        <v>11</v>
      </c>
      <c r="C12" s="27" t="s">
        <v>49</v>
      </c>
      <c r="D12" s="6">
        <v>3</v>
      </c>
      <c r="E12" s="24">
        <v>1059000</v>
      </c>
      <c r="F12" s="7">
        <v>510000</v>
      </c>
      <c r="G12" s="42">
        <f t="shared" si="0"/>
        <v>0.48158640226628896</v>
      </c>
      <c r="H12" s="26"/>
      <c r="I12" s="14">
        <v>66</v>
      </c>
      <c r="J12" s="33"/>
      <c r="K12" s="33"/>
      <c r="L12" s="33"/>
    </row>
    <row r="13" spans="1:12" x14ac:dyDescent="0.2">
      <c r="A13" s="44">
        <v>12</v>
      </c>
      <c r="B13" s="8" t="s">
        <v>4</v>
      </c>
      <c r="C13" s="27" t="s">
        <v>50</v>
      </c>
      <c r="D13" s="6">
        <v>6</v>
      </c>
      <c r="E13" s="24">
        <v>872000</v>
      </c>
      <c r="F13" s="7">
        <v>350000</v>
      </c>
      <c r="G13" s="42">
        <f t="shared" si="0"/>
        <v>0.40137614678899081</v>
      </c>
      <c r="H13" s="26"/>
      <c r="I13" s="14">
        <v>63</v>
      </c>
      <c r="J13" s="33"/>
      <c r="K13" s="33"/>
      <c r="L13" s="33"/>
    </row>
    <row r="14" spans="1:12" ht="14.25" customHeight="1" x14ac:dyDescent="0.2">
      <c r="A14" s="44">
        <v>13</v>
      </c>
      <c r="B14" s="8" t="s">
        <v>1</v>
      </c>
      <c r="C14" s="27" t="s">
        <v>51</v>
      </c>
      <c r="D14" s="6">
        <v>6</v>
      </c>
      <c r="E14" s="24">
        <v>1074000</v>
      </c>
      <c r="F14" s="7">
        <v>500000</v>
      </c>
      <c r="G14" s="42">
        <f t="shared" si="0"/>
        <v>0.46554934823091249</v>
      </c>
      <c r="H14" s="26"/>
      <c r="I14" s="14">
        <v>53</v>
      </c>
      <c r="J14" s="33"/>
      <c r="K14" s="33"/>
      <c r="L14" s="33"/>
    </row>
    <row r="15" spans="1:12" x14ac:dyDescent="0.2">
      <c r="A15" s="45">
        <v>14</v>
      </c>
      <c r="B15" s="8" t="s">
        <v>2</v>
      </c>
      <c r="C15" s="27" t="s">
        <v>52</v>
      </c>
      <c r="D15" s="6">
        <v>4</v>
      </c>
      <c r="E15" s="24">
        <v>1135000</v>
      </c>
      <c r="F15" s="7">
        <v>450000</v>
      </c>
      <c r="G15" s="42">
        <f t="shared" si="0"/>
        <v>0.3964757709251101</v>
      </c>
      <c r="H15" s="26"/>
      <c r="I15" s="14">
        <v>40</v>
      </c>
      <c r="J15" s="33"/>
      <c r="K15" s="33"/>
      <c r="L15" s="33"/>
    </row>
    <row r="16" spans="1:12" s="13" customFormat="1" x14ac:dyDescent="0.2">
      <c r="A16" s="17"/>
      <c r="B16" s="48"/>
      <c r="C16" s="49"/>
      <c r="D16" s="17"/>
      <c r="E16" s="50"/>
      <c r="F16" s="50"/>
      <c r="G16" s="50"/>
      <c r="H16" s="52"/>
      <c r="I16" s="18"/>
      <c r="J16" s="33"/>
      <c r="K16" s="33"/>
      <c r="L16" s="33"/>
    </row>
    <row r="17" spans="1:14" s="13" customFormat="1" ht="48.75" customHeight="1" x14ac:dyDescent="0.25">
      <c r="A17" s="17"/>
      <c r="B17" s="55" t="s">
        <v>67</v>
      </c>
      <c r="C17" s="56"/>
      <c r="D17" s="17"/>
      <c r="E17" s="28" t="s">
        <v>14</v>
      </c>
      <c r="F17" s="28" t="s">
        <v>57</v>
      </c>
      <c r="G17" s="28"/>
      <c r="H17" s="28" t="s">
        <v>56</v>
      </c>
      <c r="I17" s="29" t="s">
        <v>58</v>
      </c>
      <c r="J17" s="33"/>
      <c r="K17" s="33"/>
      <c r="L17" s="33"/>
    </row>
    <row r="18" spans="1:14" x14ac:dyDescent="0.2">
      <c r="A18" s="44">
        <v>15</v>
      </c>
      <c r="B18" s="8" t="s">
        <v>59</v>
      </c>
      <c r="C18" s="27" t="s">
        <v>60</v>
      </c>
      <c r="D18" s="12">
        <v>1860000</v>
      </c>
      <c r="E18" s="24">
        <v>1860000</v>
      </c>
      <c r="F18" s="24">
        <v>1300000</v>
      </c>
      <c r="G18" s="26">
        <f>SUM(F18/E18)</f>
        <v>0.69892473118279574</v>
      </c>
      <c r="H18" s="30"/>
      <c r="I18" s="5">
        <v>95</v>
      </c>
      <c r="J18" s="18"/>
      <c r="K18" s="33"/>
      <c r="L18" s="33"/>
    </row>
    <row r="19" spans="1:14" x14ac:dyDescent="0.2">
      <c r="A19" s="44">
        <v>16</v>
      </c>
      <c r="B19" s="8" t="s">
        <v>61</v>
      </c>
      <c r="C19" s="27" t="s">
        <v>39</v>
      </c>
      <c r="D19" s="12">
        <v>1000000</v>
      </c>
      <c r="E19" s="24">
        <v>1000000</v>
      </c>
      <c r="F19" s="24">
        <v>700000</v>
      </c>
      <c r="G19" s="26">
        <f t="shared" ref="G19:G23" si="1">SUM(F19/E19)</f>
        <v>0.7</v>
      </c>
      <c r="H19" s="30"/>
      <c r="I19" s="5">
        <v>90</v>
      </c>
      <c r="J19" s="18"/>
      <c r="K19" s="33"/>
      <c r="L19" s="33"/>
    </row>
    <row r="20" spans="1:14" x14ac:dyDescent="0.2">
      <c r="A20" s="44">
        <v>17</v>
      </c>
      <c r="B20" s="8" t="s">
        <v>62</v>
      </c>
      <c r="C20" s="27" t="s">
        <v>47</v>
      </c>
      <c r="D20" s="12">
        <v>275000</v>
      </c>
      <c r="E20" s="24">
        <v>275000</v>
      </c>
      <c r="F20" s="24">
        <v>175000</v>
      </c>
      <c r="G20" s="26">
        <f t="shared" si="1"/>
        <v>0.63636363636363635</v>
      </c>
      <c r="H20" s="30"/>
      <c r="I20" s="5">
        <v>85</v>
      </c>
      <c r="J20" s="18"/>
      <c r="K20" s="33"/>
      <c r="L20" s="33"/>
    </row>
    <row r="21" spans="1:14" x14ac:dyDescent="0.2">
      <c r="A21" s="44">
        <v>18</v>
      </c>
      <c r="B21" s="8" t="s">
        <v>63</v>
      </c>
      <c r="C21" s="27" t="s">
        <v>64</v>
      </c>
      <c r="D21" s="12">
        <v>175000</v>
      </c>
      <c r="E21" s="24">
        <v>175000</v>
      </c>
      <c r="F21" s="24">
        <v>80000</v>
      </c>
      <c r="G21" s="26">
        <f t="shared" si="1"/>
        <v>0.45714285714285713</v>
      </c>
      <c r="H21" s="30"/>
      <c r="I21" s="5">
        <v>83</v>
      </c>
      <c r="J21" s="18"/>
      <c r="K21" s="33"/>
      <c r="L21" s="33"/>
    </row>
    <row r="22" spans="1:14" x14ac:dyDescent="0.2">
      <c r="A22" s="44">
        <v>19</v>
      </c>
      <c r="B22" s="8" t="s">
        <v>65</v>
      </c>
      <c r="C22" s="27" t="s">
        <v>71</v>
      </c>
      <c r="D22" s="31">
        <v>671000</v>
      </c>
      <c r="E22" s="40">
        <v>671000</v>
      </c>
      <c r="F22" s="24">
        <v>469000</v>
      </c>
      <c r="G22" s="26">
        <f t="shared" si="1"/>
        <v>0.69895678092399405</v>
      </c>
      <c r="H22" s="30"/>
      <c r="I22" s="5">
        <v>68</v>
      </c>
      <c r="J22" s="18"/>
      <c r="K22" s="33"/>
      <c r="L22" s="33"/>
    </row>
    <row r="23" spans="1:14" x14ac:dyDescent="0.2">
      <c r="A23" s="44">
        <v>20</v>
      </c>
      <c r="B23" s="8" t="s">
        <v>66</v>
      </c>
      <c r="C23" s="27" t="s">
        <v>48</v>
      </c>
      <c r="D23" s="12">
        <v>400000</v>
      </c>
      <c r="E23" s="24">
        <v>400000</v>
      </c>
      <c r="F23" s="24">
        <v>220000</v>
      </c>
      <c r="G23" s="26">
        <f t="shared" si="1"/>
        <v>0.55000000000000004</v>
      </c>
      <c r="H23" s="30"/>
      <c r="I23" s="5">
        <v>65</v>
      </c>
      <c r="J23" s="18"/>
      <c r="K23" s="33"/>
      <c r="L23" s="33"/>
    </row>
    <row r="24" spans="1:14" x14ac:dyDescent="0.2">
      <c r="A24" s="17"/>
      <c r="B24" s="48"/>
      <c r="C24" s="49"/>
      <c r="D24" s="17"/>
      <c r="E24" s="50"/>
      <c r="F24" s="51">
        <f>SUM(F2:F15,F18:F23)</f>
        <v>18092000</v>
      </c>
      <c r="G24" s="51"/>
      <c r="H24" s="52"/>
      <c r="I24" s="18"/>
      <c r="J24" s="33"/>
      <c r="K24" s="33"/>
      <c r="L24" s="33"/>
    </row>
    <row r="25" spans="1:14" ht="15" x14ac:dyDescent="0.25">
      <c r="A25" s="46"/>
      <c r="B25" s="41" t="s">
        <v>54</v>
      </c>
      <c r="C25" s="32"/>
      <c r="D25" s="63"/>
      <c r="E25" s="64"/>
      <c r="F25" s="64"/>
      <c r="G25" s="64"/>
      <c r="H25" s="33"/>
      <c r="I25" s="33"/>
      <c r="J25" s="33"/>
      <c r="K25" s="33"/>
      <c r="L25" s="33"/>
    </row>
    <row r="26" spans="1:14" ht="56.25" customHeight="1" x14ac:dyDescent="0.2">
      <c r="A26" s="47">
        <v>21</v>
      </c>
      <c r="B26" s="9" t="s">
        <v>15</v>
      </c>
      <c r="C26" s="39" t="s">
        <v>53</v>
      </c>
      <c r="D26" s="57" t="s">
        <v>17</v>
      </c>
      <c r="E26" s="58"/>
      <c r="F26" s="58"/>
      <c r="G26" s="58"/>
      <c r="H26" s="58"/>
      <c r="I26" s="58"/>
      <c r="J26" s="58"/>
      <c r="K26" s="59"/>
      <c r="L26" s="33"/>
    </row>
    <row r="27" spans="1:14" s="13" customFormat="1" ht="56.25" customHeight="1" x14ac:dyDescent="0.2">
      <c r="A27" s="34">
        <v>22</v>
      </c>
      <c r="B27" s="10" t="s">
        <v>68</v>
      </c>
      <c r="C27" s="39" t="s">
        <v>70</v>
      </c>
      <c r="D27" s="60" t="s">
        <v>69</v>
      </c>
      <c r="E27" s="61"/>
      <c r="F27" s="61"/>
      <c r="G27" s="61"/>
      <c r="H27" s="61"/>
      <c r="I27" s="61"/>
      <c r="J27" s="61"/>
      <c r="K27" s="61"/>
      <c r="L27" s="38"/>
      <c r="M27" s="16"/>
      <c r="N27" s="15"/>
    </row>
    <row r="28" spans="1:14" ht="31.5" customHeight="1" x14ac:dyDescent="0.2">
      <c r="A28" s="33"/>
      <c r="B28" s="35"/>
      <c r="C28" s="35"/>
      <c r="D28" s="33"/>
      <c r="E28" s="36"/>
      <c r="F28" s="37"/>
      <c r="G28" s="37"/>
      <c r="H28" s="33"/>
      <c r="I28" s="33"/>
      <c r="J28" s="33"/>
      <c r="K28" s="33"/>
      <c r="L28" s="33"/>
    </row>
    <row r="29" spans="1:14" x14ac:dyDescent="0.2">
      <c r="A29" s="1" t="s">
        <v>16</v>
      </c>
    </row>
    <row r="30" spans="1:14" customFormat="1" ht="15" x14ac:dyDescent="0.25">
      <c r="A30" s="62" t="s">
        <v>18</v>
      </c>
      <c r="B30" s="56"/>
      <c r="C30" s="56"/>
      <c r="D30" s="56"/>
      <c r="E30" s="56"/>
      <c r="F30" s="65"/>
      <c r="G30" s="66"/>
      <c r="H30" s="67"/>
      <c r="I30" s="67"/>
      <c r="J30" s="67"/>
      <c r="K30" s="67"/>
      <c r="L30" s="67"/>
    </row>
    <row r="31" spans="1:14" customFormat="1" ht="15" x14ac:dyDescent="0.25">
      <c r="A31" s="53" t="s">
        <v>19</v>
      </c>
      <c r="B31" s="54"/>
      <c r="C31" s="54"/>
      <c r="D31" s="54"/>
      <c r="E31" s="54"/>
      <c r="F31" s="65"/>
      <c r="G31" s="66"/>
      <c r="H31" s="67"/>
      <c r="I31" s="67"/>
      <c r="J31" s="67"/>
      <c r="K31" s="67"/>
      <c r="L31" s="67"/>
    </row>
    <row r="32" spans="1:14" customFormat="1" ht="15" x14ac:dyDescent="0.25">
      <c r="A32" s="53" t="s">
        <v>20</v>
      </c>
      <c r="B32" s="54"/>
      <c r="C32" s="54"/>
      <c r="D32" s="54"/>
      <c r="E32" s="54"/>
      <c r="F32" s="65"/>
      <c r="G32" s="66"/>
      <c r="H32" s="67"/>
      <c r="I32" s="67"/>
      <c r="J32" s="67"/>
      <c r="K32" s="67"/>
      <c r="L32" s="67"/>
    </row>
    <row r="33" spans="1:12" customFormat="1" ht="15" x14ac:dyDescent="0.25">
      <c r="A33" s="53" t="s">
        <v>21</v>
      </c>
      <c r="B33" s="54"/>
      <c r="C33" s="54"/>
      <c r="D33" s="54"/>
      <c r="E33" s="54"/>
      <c r="F33" s="65"/>
      <c r="G33" s="66"/>
      <c r="H33" s="67"/>
      <c r="I33" s="67"/>
      <c r="J33" s="67"/>
      <c r="K33" s="67"/>
      <c r="L33" s="67"/>
    </row>
    <row r="34" spans="1:12" customFormat="1" ht="15" x14ac:dyDescent="0.25">
      <c r="A34" s="53" t="s">
        <v>22</v>
      </c>
      <c r="B34" s="54"/>
      <c r="C34" s="54"/>
      <c r="D34" s="54"/>
      <c r="E34" s="54"/>
      <c r="F34" s="65"/>
      <c r="G34" s="66"/>
      <c r="H34" s="67"/>
      <c r="I34" s="67"/>
      <c r="J34" s="67"/>
      <c r="K34" s="67"/>
      <c r="L34" s="67"/>
    </row>
    <row r="35" spans="1:12" customFormat="1" ht="15" x14ac:dyDescent="0.25">
      <c r="A35" s="53" t="s">
        <v>23</v>
      </c>
      <c r="B35" s="54"/>
      <c r="C35" s="54"/>
      <c r="D35" s="54"/>
      <c r="E35" s="54"/>
      <c r="F35" s="65"/>
      <c r="G35" s="66"/>
      <c r="H35" s="67"/>
      <c r="I35" s="67"/>
      <c r="J35" s="67"/>
      <c r="K35" s="67"/>
      <c r="L35" s="67"/>
    </row>
    <row r="36" spans="1:12" customFormat="1" ht="15" x14ac:dyDescent="0.25">
      <c r="A36" s="53" t="s">
        <v>24</v>
      </c>
      <c r="B36" s="54"/>
      <c r="C36" s="54"/>
      <c r="D36" s="54"/>
      <c r="E36" s="54"/>
      <c r="F36" s="65"/>
      <c r="G36" s="66"/>
      <c r="H36" s="67"/>
      <c r="I36" s="67"/>
      <c r="J36" s="67"/>
      <c r="K36" s="67"/>
      <c r="L36" s="67"/>
    </row>
    <row r="37" spans="1:12" customFormat="1" ht="15" x14ac:dyDescent="0.25">
      <c r="A37" s="53" t="s">
        <v>25</v>
      </c>
      <c r="B37" s="54"/>
      <c r="C37" s="54"/>
      <c r="D37" s="54"/>
      <c r="E37" s="54"/>
      <c r="F37" s="65"/>
      <c r="G37" s="66"/>
      <c r="H37" s="67"/>
      <c r="I37" s="67"/>
      <c r="J37" s="67"/>
      <c r="K37" s="67"/>
      <c r="L37" s="67"/>
    </row>
    <row r="38" spans="1:12" customFormat="1" ht="15" x14ac:dyDescent="0.25">
      <c r="A38" s="53" t="s">
        <v>26</v>
      </c>
      <c r="B38" s="54"/>
      <c r="C38" s="54"/>
      <c r="D38" s="54"/>
      <c r="E38" s="54"/>
      <c r="F38" s="65"/>
      <c r="G38" s="66"/>
      <c r="H38" s="67"/>
      <c r="I38" s="67"/>
      <c r="J38" s="67"/>
      <c r="K38" s="67"/>
      <c r="L38" s="67"/>
    </row>
    <row r="39" spans="1:12" customFormat="1" ht="15" x14ac:dyDescent="0.25">
      <c r="A39" s="53" t="s">
        <v>27</v>
      </c>
      <c r="B39" s="54"/>
      <c r="C39" s="54"/>
      <c r="D39" s="54"/>
      <c r="E39" s="54"/>
      <c r="F39" s="65"/>
      <c r="G39" s="66"/>
      <c r="H39" s="67"/>
      <c r="I39" s="67"/>
      <c r="J39" s="67"/>
      <c r="K39" s="67"/>
      <c r="L39" s="67"/>
    </row>
    <row r="40" spans="1:12" customFormat="1" ht="15" x14ac:dyDescent="0.25">
      <c r="A40" s="53" t="s">
        <v>28</v>
      </c>
      <c r="B40" s="54"/>
      <c r="C40" s="54"/>
      <c r="D40" s="54"/>
      <c r="E40" s="54"/>
      <c r="F40" s="65"/>
      <c r="G40" s="66"/>
      <c r="H40" s="67"/>
      <c r="I40" s="67"/>
      <c r="J40" s="67"/>
      <c r="K40" s="67"/>
      <c r="L40" s="67"/>
    </row>
    <row r="41" spans="1:12" customFormat="1" ht="15" x14ac:dyDescent="0.25">
      <c r="A41" s="53" t="s">
        <v>29</v>
      </c>
      <c r="B41" s="54"/>
      <c r="C41" s="54"/>
      <c r="D41" s="54"/>
      <c r="E41" s="54"/>
      <c r="F41" s="65"/>
      <c r="G41" s="66"/>
      <c r="H41" s="67"/>
      <c r="I41" s="67"/>
      <c r="J41" s="67"/>
      <c r="K41" s="67"/>
      <c r="L41" s="67"/>
    </row>
    <row r="42" spans="1:12" customFormat="1" ht="15" x14ac:dyDescent="0.25">
      <c r="A42" s="53" t="s">
        <v>30</v>
      </c>
      <c r="B42" s="54"/>
      <c r="C42" s="54"/>
      <c r="D42" s="54"/>
      <c r="E42" s="54"/>
      <c r="F42" s="65"/>
      <c r="G42" s="66"/>
      <c r="H42" s="67"/>
      <c r="I42" s="67"/>
      <c r="J42" s="67"/>
      <c r="K42" s="67"/>
      <c r="L42" s="67"/>
    </row>
    <row r="43" spans="1:12" customFormat="1" ht="15" x14ac:dyDescent="0.25">
      <c r="A43" s="53" t="s">
        <v>31</v>
      </c>
      <c r="B43" s="54"/>
      <c r="C43" s="54"/>
      <c r="D43" s="54"/>
      <c r="E43" s="54"/>
      <c r="F43" s="65"/>
      <c r="G43" s="66"/>
      <c r="H43" s="67"/>
      <c r="I43" s="67"/>
      <c r="J43" s="67"/>
      <c r="K43" s="67"/>
      <c r="L43" s="67"/>
    </row>
    <row r="44" spans="1:12" customFormat="1" ht="15" x14ac:dyDescent="0.25">
      <c r="A44" s="53" t="s">
        <v>32</v>
      </c>
      <c r="B44" s="54"/>
      <c r="C44" s="54"/>
      <c r="D44" s="54"/>
      <c r="E44" s="54"/>
      <c r="F44" s="65"/>
      <c r="G44" s="66"/>
      <c r="H44" s="67"/>
      <c r="I44" s="67"/>
      <c r="J44" s="67"/>
      <c r="K44" s="67"/>
      <c r="L44" s="67"/>
    </row>
    <row r="45" spans="1:12" customFormat="1" ht="15" x14ac:dyDescent="0.25">
      <c r="A45" s="53" t="s">
        <v>33</v>
      </c>
      <c r="B45" s="54"/>
      <c r="C45" s="54"/>
      <c r="D45" s="54"/>
      <c r="E45" s="54"/>
      <c r="F45" s="65"/>
      <c r="G45" s="66"/>
      <c r="H45" s="67"/>
      <c r="I45" s="67"/>
      <c r="J45" s="67"/>
      <c r="K45" s="67"/>
      <c r="L45" s="67"/>
    </row>
    <row r="46" spans="1:12" customFormat="1" ht="15" x14ac:dyDescent="0.25">
      <c r="A46" s="53" t="s">
        <v>34</v>
      </c>
      <c r="B46" s="54"/>
      <c r="C46" s="54"/>
      <c r="D46" s="54"/>
      <c r="E46" s="54"/>
      <c r="F46" s="65"/>
      <c r="G46" s="66"/>
      <c r="H46" s="67"/>
      <c r="I46" s="67"/>
      <c r="J46" s="67"/>
      <c r="K46" s="67"/>
      <c r="L46" s="67"/>
    </row>
    <row r="47" spans="1:12" customFormat="1" ht="15" x14ac:dyDescent="0.25">
      <c r="A47" s="53" t="s">
        <v>35</v>
      </c>
      <c r="B47" s="54"/>
      <c r="C47" s="54"/>
      <c r="D47" s="54"/>
      <c r="E47" s="54"/>
      <c r="F47" s="65"/>
      <c r="G47" s="66"/>
      <c r="H47" s="67"/>
      <c r="I47" s="67"/>
      <c r="J47" s="67"/>
      <c r="K47" s="67"/>
      <c r="L47" s="67"/>
    </row>
    <row r="48" spans="1:12" customFormat="1" ht="15" x14ac:dyDescent="0.25">
      <c r="A48" s="53" t="s">
        <v>36</v>
      </c>
      <c r="B48" s="54"/>
      <c r="C48" s="54"/>
      <c r="D48" s="54"/>
      <c r="E48" s="54"/>
      <c r="F48" s="65"/>
      <c r="G48" s="66"/>
      <c r="H48" s="67"/>
      <c r="I48" s="67"/>
      <c r="J48" s="67"/>
      <c r="K48" s="67"/>
      <c r="L48" s="67"/>
    </row>
    <row r="49" spans="1:12" customFormat="1" ht="15" x14ac:dyDescent="0.25">
      <c r="A49" s="53" t="s">
        <v>37</v>
      </c>
      <c r="B49" s="54"/>
      <c r="C49" s="54"/>
      <c r="D49" s="54"/>
      <c r="E49" s="54"/>
      <c r="F49" s="65"/>
      <c r="G49" s="66"/>
      <c r="H49" s="67"/>
      <c r="I49" s="67"/>
      <c r="J49" s="67"/>
      <c r="K49" s="67"/>
      <c r="L49" s="67"/>
    </row>
  </sheetData>
  <mergeCells count="24">
    <mergeCell ref="B17:C17"/>
    <mergeCell ref="D26:K26"/>
    <mergeCell ref="D27:K27"/>
    <mergeCell ref="A45:E45"/>
    <mergeCell ref="A46:E46"/>
    <mergeCell ref="A35:E35"/>
    <mergeCell ref="A36:E36"/>
    <mergeCell ref="A37:E37"/>
    <mergeCell ref="A38:E38"/>
    <mergeCell ref="A39:E39"/>
    <mergeCell ref="A30:E30"/>
    <mergeCell ref="A31:E31"/>
    <mergeCell ref="A32:E32"/>
    <mergeCell ref="A33:E33"/>
    <mergeCell ref="A34:E34"/>
    <mergeCell ref="D25:G25"/>
    <mergeCell ref="A47:E47"/>
    <mergeCell ref="A48:E48"/>
    <mergeCell ref="A49:E49"/>
    <mergeCell ref="A40:E40"/>
    <mergeCell ref="A41:E41"/>
    <mergeCell ref="A42:E42"/>
    <mergeCell ref="A43:E43"/>
    <mergeCell ref="A44:E44"/>
  </mergeCells>
  <pageMargins left="0.7" right="0.7" top="0.78740157499999996" bottom="0.78740157499999996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PERIODIKA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Fišer Bohumil</cp:lastModifiedBy>
  <cp:lastPrinted>2019-12-11T08:54:19Z</cp:lastPrinted>
  <dcterms:created xsi:type="dcterms:W3CDTF">2019-10-01T13:48:31Z</dcterms:created>
  <dcterms:modified xsi:type="dcterms:W3CDTF">2019-12-19T12:50:35Z</dcterms:modified>
</cp:coreProperties>
</file>